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740" yWindow="150" windowWidth="18375" windowHeight="9705"/>
  </bookViews>
  <sheets>
    <sheet name="Лист1" sheetId="3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41" i="3"/>
  <c r="J141"/>
  <c r="I141"/>
  <c r="H141"/>
  <c r="G141"/>
  <c r="F141"/>
  <c r="L100"/>
  <c r="J100"/>
  <c r="I100"/>
  <c r="H100"/>
  <c r="G100"/>
  <c r="F100"/>
  <c r="L35" l="1"/>
  <c r="J35"/>
  <c r="I35"/>
  <c r="H35"/>
  <c r="G35"/>
  <c r="F35"/>
  <c r="B218" l="1"/>
  <c r="A218"/>
  <c r="L217"/>
  <c r="J217"/>
  <c r="I217"/>
  <c r="H217"/>
  <c r="G217"/>
  <c r="F217"/>
  <c r="B208"/>
  <c r="A208"/>
  <c r="L207"/>
  <c r="L218" s="1"/>
  <c r="J207"/>
  <c r="J218" s="1"/>
  <c r="I207"/>
  <c r="I218" s="1"/>
  <c r="H207"/>
  <c r="H218" s="1"/>
  <c r="G207"/>
  <c r="G218" s="1"/>
  <c r="F207"/>
  <c r="F218" s="1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2"/>
  <c r="A152"/>
  <c r="L151"/>
  <c r="J151"/>
  <c r="I151"/>
  <c r="H151"/>
  <c r="G151"/>
  <c r="F151"/>
  <c r="B142"/>
  <c r="A142"/>
  <c r="L152"/>
  <c r="J152"/>
  <c r="I152"/>
  <c r="H152"/>
  <c r="G152"/>
  <c r="F152"/>
  <c r="B131"/>
  <c r="A131"/>
  <c r="L130"/>
  <c r="J130"/>
  <c r="I130"/>
  <c r="H130"/>
  <c r="G130"/>
  <c r="F130"/>
  <c r="B121"/>
  <c r="A121"/>
  <c r="L120"/>
  <c r="L131" s="1"/>
  <c r="J120"/>
  <c r="J131" s="1"/>
  <c r="I120"/>
  <c r="I131" s="1"/>
  <c r="H120"/>
  <c r="H131" s="1"/>
  <c r="G120"/>
  <c r="G131" s="1"/>
  <c r="F120"/>
  <c r="F131" s="1"/>
  <c r="B111"/>
  <c r="A111"/>
  <c r="L110"/>
  <c r="J110"/>
  <c r="I110"/>
  <c r="H110"/>
  <c r="G110"/>
  <c r="F110"/>
  <c r="B101"/>
  <c r="A10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G89" s="1"/>
  <c r="F78"/>
  <c r="F89" s="1"/>
  <c r="B68"/>
  <c r="A68"/>
  <c r="L67"/>
  <c r="J67"/>
  <c r="I67"/>
  <c r="H67"/>
  <c r="G67"/>
  <c r="F67"/>
  <c r="B58"/>
  <c r="A58"/>
  <c r="L57"/>
  <c r="L68" s="1"/>
  <c r="J57"/>
  <c r="J68" s="1"/>
  <c r="I57"/>
  <c r="I68" s="1"/>
  <c r="H57"/>
  <c r="H68" s="1"/>
  <c r="G57"/>
  <c r="G68" s="1"/>
  <c r="F57"/>
  <c r="F68" s="1"/>
  <c r="B46"/>
  <c r="A46"/>
  <c r="L45"/>
  <c r="J45"/>
  <c r="I45"/>
  <c r="H45"/>
  <c r="G45"/>
  <c r="F45"/>
  <c r="B36"/>
  <c r="A36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  <c r="G46" l="1"/>
  <c r="I46"/>
  <c r="L46"/>
  <c r="L111" s="1"/>
  <c r="F46"/>
  <c r="F111" s="1"/>
  <c r="F219" s="1"/>
  <c r="H46"/>
  <c r="J46"/>
  <c r="J111" s="1"/>
  <c r="G111" l="1"/>
  <c r="G219" s="1"/>
  <c r="H111"/>
  <c r="H219" s="1"/>
  <c r="I111"/>
  <c r="I219" s="1"/>
  <c r="L219"/>
  <c r="J219"/>
</calcChain>
</file>

<file path=xl/sharedStrings.xml><?xml version="1.0" encoding="utf-8"?>
<sst xmlns="http://schemas.openxmlformats.org/spreadsheetml/2006/main" count="272" uniqueCount="72">
  <si>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</si>
  <si>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</si>
  <si>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</si>
  <si>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</si>
  <si>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</si>
  <si>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</si>
  <si>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</si>
  <si>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</si>
  <si>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</si>
  <si>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</si>
  <si>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</si>
  <si>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</si>
  <si>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</si>
  <si>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</si>
  <si>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</si>
  <si>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</si>
  <si>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</si>
  <si>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</si>
  <si>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</si>
  <si>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</si>
  <si>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</si>
  <si>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</si>
  <si>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</si>
  <si>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</si>
  <si>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</si>
  <si>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</si>
  <si>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</si>
  <si>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</si>
  <si>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</si>
  <si>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</si>
  <si>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</si>
  <si>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</si>
  <si>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</si>
  <si>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</si>
  <si>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</si>
  <si>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</si>
  <si>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</si>
  <si>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</si>
  <si>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</si>
  <si>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</si>
  <si>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</si>
  <si>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Сыр порциями</t>
  </si>
  <si>
    <t>54-1з-2020</t>
  </si>
  <si>
    <t>Компот из с/ф</t>
  </si>
  <si>
    <t>Соус томатный</t>
  </si>
  <si>
    <t>Гречка по-купечески</t>
  </si>
  <si>
    <t>54-3с-2020</t>
  </si>
  <si>
    <t>Салат Витаминный</t>
  </si>
  <si>
    <t>29з</t>
  </si>
  <si>
    <t>Фрикадельки мясные из говяд 50/50</t>
  </si>
  <si>
    <t>Натуральные овощные консервы***</t>
  </si>
  <si>
    <t>Чай с сахаром</t>
  </si>
  <si>
    <t>Каша молочная пшенная</t>
  </si>
  <si>
    <t>Сосиска отварная</t>
  </si>
  <si>
    <t>Гарнир Картофель отварной</t>
  </si>
  <si>
    <t>Хлеб пшениный</t>
  </si>
  <si>
    <t>Тефтели из говядины</t>
  </si>
  <si>
    <t>Гороховое пюре с растит/м</t>
  </si>
  <si>
    <t>Чай с лимоном</t>
  </si>
  <si>
    <t>Мясо птицы запеч. (окороч)</t>
  </si>
  <si>
    <t>Гарнир Перловка с овощами</t>
  </si>
  <si>
    <t>463/1</t>
  </si>
  <si>
    <t>Плов из мяса птицы</t>
  </si>
  <si>
    <t>Каша молоч рисовая</t>
  </si>
  <si>
    <t>Гарнир Макароны отварные с маслом</t>
  </si>
  <si>
    <t>Соус болоньезе</t>
  </si>
  <si>
    <t>Овощи в нарезке</t>
  </si>
  <si>
    <t xml:space="preserve">Булочка </t>
  </si>
  <si>
    <t>Котл.бит.шниц из говядины</t>
  </si>
  <si>
    <t>Соус сметанный школьный</t>
  </si>
  <si>
    <t>54-3з-2020</t>
  </si>
  <si>
    <t>МОБУ «СОШ №2 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</si>
</sst>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 applyProtection="1">
      <alignment horizontal="left"/>
    </xf>
    <xf numFmtId="0" fontId="6" fillId="3" borderId="0" xfId="0" applyFont="1" applyFill="1" applyAlignment="1">
      <alignment horizontal="center" vertical="top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1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4" xfId="0" applyFont="1" applyFill="1" applyBorder="1"/>
    <xf numFmtId="0" fontId="8" fillId="3" borderId="2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wrapText="1"/>
    </xf>
    <xf numFmtId="0" fontId="1" fillId="2" borderId="5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/>
    </xf>
    <xf numFmtId="2" fontId="11" fillId="2" borderId="2" xfId="0" applyNumberFormat="1" applyFont="1" applyFill="1" applyBorder="1"/>
    <xf numFmtId="0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left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I197" sqref="I197:I201"/>
    </sheetView>
  </sheetViews>
  <sheetFormatPr defaultRowHeight="12.75"/>
  <cols>
    <col min="1" max="1" width="4.7109375" style="10" customWidth="1"/>
    <col min="2" max="2" width="5.28515625" style="10" customWidth="1"/>
    <col min="3" max="3" width="9.140625" style="9"/>
    <col min="4" max="4" width="11.5703125" style="9" customWidth="1"/>
    <col min="5" max="5" width="52.5703125" style="10" customWidth="1"/>
    <col min="6" max="6" width="9.28515625" style="10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0" customWidth="1"/>
    <col min="11" max="11" width="10" style="10" customWidth="1"/>
    <col min="12" max="16384" width="9.140625" style="10"/>
  </cols>
  <sheetData>
    <row r="1" spans="1:12" ht="15" customHeight="1">
      <c r="A1" s="9" t="s">
        <v>7</v>
      </c>
      <c r="C1" s="93" t="s">
        <v>71</v>
      </c>
      <c r="D1" s="94"/>
      <c r="E1" s="94"/>
      <c r="F1" s="11" t="s">
        <v>16</v>
      </c>
      <c r="G1" s="10" t="s">
        <v>17</v>
      </c>
      <c r="H1" s="95"/>
      <c r="I1" s="95"/>
      <c r="J1" s="95"/>
      <c r="K1" s="95"/>
    </row>
    <row r="2" spans="1:12" ht="18">
      <c r="A2" s="12" t="s">
        <v>6</v>
      </c>
      <c r="C2" s="10"/>
      <c r="G2" s="10" t="s">
        <v>18</v>
      </c>
      <c r="H2" s="95"/>
      <c r="I2" s="95"/>
      <c r="J2" s="95"/>
      <c r="K2" s="95"/>
    </row>
    <row r="3" spans="1:12" ht="17.25" customHeight="1">
      <c r="A3" s="13" t="s">
        <v>8</v>
      </c>
      <c r="C3" s="10"/>
      <c r="D3" s="13"/>
      <c r="E3" s="46" t="s">
        <v>9</v>
      </c>
      <c r="G3" s="10" t="s">
        <v>19</v>
      </c>
      <c r="H3" s="44">
        <v>31</v>
      </c>
      <c r="I3" s="44">
        <v>3</v>
      </c>
      <c r="J3" s="45">
        <v>2025</v>
      </c>
      <c r="K3" s="14"/>
    </row>
    <row r="4" spans="1:12" ht="13.5" thickBot="1">
      <c r="C4" s="10"/>
      <c r="D4" s="13"/>
      <c r="H4" s="15" t="s">
        <v>36</v>
      </c>
      <c r="I4" s="15" t="s">
        <v>37</v>
      </c>
      <c r="J4" s="15" t="s">
        <v>38</v>
      </c>
    </row>
    <row r="5" spans="1:12" ht="34.5" thickBot="1">
      <c r="A5" s="16" t="s">
        <v>14</v>
      </c>
      <c r="B5" s="17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9" t="s">
        <v>35</v>
      </c>
    </row>
    <row r="6" spans="1:12" ht="15">
      <c r="A6" s="20">
        <v>1</v>
      </c>
      <c r="B6" s="21">
        <v>1</v>
      </c>
      <c r="C6" s="22" t="s">
        <v>20</v>
      </c>
      <c r="D6" s="23" t="s">
        <v>21</v>
      </c>
      <c r="E6" s="72" t="s">
        <v>52</v>
      </c>
      <c r="F6" s="73">
        <v>220</v>
      </c>
      <c r="G6" s="71">
        <v>25.5</v>
      </c>
      <c r="H6" s="71">
        <v>25.2</v>
      </c>
      <c r="I6" s="71">
        <v>45.1</v>
      </c>
      <c r="J6" s="71">
        <v>336</v>
      </c>
      <c r="K6" s="78">
        <v>257</v>
      </c>
      <c r="L6" s="74">
        <v>34.72</v>
      </c>
    </row>
    <row r="7" spans="1:12" ht="15">
      <c r="A7" s="24"/>
      <c r="B7" s="25"/>
      <c r="C7" s="26"/>
      <c r="D7" s="27" t="s">
        <v>22</v>
      </c>
      <c r="E7" s="72" t="s">
        <v>51</v>
      </c>
      <c r="F7" s="73">
        <v>200</v>
      </c>
      <c r="G7" s="74">
        <v>0.12</v>
      </c>
      <c r="H7" s="74">
        <v>0</v>
      </c>
      <c r="I7" s="74">
        <v>12</v>
      </c>
      <c r="J7" s="1">
        <v>48.6</v>
      </c>
      <c r="K7" s="78">
        <v>628</v>
      </c>
      <c r="L7" s="74">
        <v>2.97</v>
      </c>
    </row>
    <row r="8" spans="1:12" ht="15">
      <c r="A8" s="24"/>
      <c r="B8" s="25"/>
      <c r="C8" s="26"/>
      <c r="D8" s="27" t="s">
        <v>31</v>
      </c>
      <c r="E8" s="59" t="s">
        <v>39</v>
      </c>
      <c r="F8" s="6">
        <v>15</v>
      </c>
      <c r="G8" s="1">
        <v>0.14000000000000001</v>
      </c>
      <c r="H8" s="1">
        <v>0.14000000000000001</v>
      </c>
      <c r="I8" s="1">
        <v>7.47</v>
      </c>
      <c r="J8" s="1">
        <v>33.97</v>
      </c>
      <c r="K8" s="48">
        <v>58233</v>
      </c>
      <c r="L8" s="1">
        <v>1.33</v>
      </c>
    </row>
    <row r="9" spans="1:12" ht="15">
      <c r="A9" s="24"/>
      <c r="B9" s="25"/>
      <c r="C9" s="26"/>
      <c r="D9" s="27" t="s">
        <v>32</v>
      </c>
      <c r="E9" s="59" t="s">
        <v>40</v>
      </c>
      <c r="F9" s="6">
        <v>10</v>
      </c>
      <c r="G9" s="1">
        <v>0.66</v>
      </c>
      <c r="H9" s="1">
        <v>0.12</v>
      </c>
      <c r="I9" s="1">
        <v>3.34</v>
      </c>
      <c r="J9" s="1">
        <v>17.399999999999999</v>
      </c>
      <c r="K9" s="48">
        <v>207784</v>
      </c>
      <c r="L9" s="1">
        <v>0.74</v>
      </c>
    </row>
    <row r="10" spans="1:12" ht="15">
      <c r="A10" s="24"/>
      <c r="B10" s="25"/>
      <c r="C10" s="26"/>
      <c r="D10" s="27"/>
      <c r="E10" s="62" t="s">
        <v>41</v>
      </c>
      <c r="F10" s="68">
        <v>10</v>
      </c>
      <c r="G10" s="1">
        <v>2.3199999999999998</v>
      </c>
      <c r="H10" s="1">
        <v>2.95</v>
      </c>
      <c r="I10" s="1">
        <v>0</v>
      </c>
      <c r="J10" s="1">
        <v>36.4</v>
      </c>
      <c r="K10" s="49" t="s">
        <v>46</v>
      </c>
      <c r="L10" s="8">
        <v>14.57</v>
      </c>
    </row>
    <row r="11" spans="1:12" ht="15">
      <c r="A11" s="24"/>
      <c r="B11" s="25"/>
      <c r="C11" s="26"/>
      <c r="D11" s="27" t="s">
        <v>23</v>
      </c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4"/>
      <c r="B12" s="25"/>
      <c r="C12" s="26"/>
      <c r="D12" s="27" t="s">
        <v>24</v>
      </c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4"/>
      <c r="B13" s="25"/>
      <c r="C13" s="26"/>
      <c r="D13" s="53"/>
      <c r="E13" s="50"/>
      <c r="F13" s="51"/>
      <c r="G13" s="51"/>
      <c r="H13" s="51"/>
      <c r="I13" s="51"/>
      <c r="J13" s="51"/>
      <c r="K13" s="52"/>
      <c r="L13" s="51"/>
    </row>
    <row r="14" spans="1:12" ht="15">
      <c r="A14" s="24"/>
      <c r="B14" s="25"/>
      <c r="C14" s="26"/>
      <c r="D14" s="53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9"/>
      <c r="B15" s="30"/>
      <c r="C15" s="31"/>
      <c r="D15" s="32" t="s">
        <v>33</v>
      </c>
      <c r="E15" s="33"/>
      <c r="F15" s="34">
        <f>SUM(F6:F14)</f>
        <v>455</v>
      </c>
      <c r="G15" s="34">
        <f>SUM(G6:G14)</f>
        <v>28.740000000000002</v>
      </c>
      <c r="H15" s="34">
        <f>SUM(H6:H14)</f>
        <v>28.41</v>
      </c>
      <c r="I15" s="34">
        <f>SUM(I6:I14)</f>
        <v>67.910000000000011</v>
      </c>
      <c r="J15" s="34">
        <f>SUM(J6:J14)</f>
        <v>472.37</v>
      </c>
      <c r="K15" s="35"/>
      <c r="L15" s="34">
        <f>SUM(L6:L14)</f>
        <v>54.33</v>
      </c>
    </row>
    <row r="16" spans="1:12" ht="15">
      <c r="A16" s="36">
        <f>A6</f>
        <v>1</v>
      </c>
      <c r="B16" s="37">
        <f>B6</f>
        <v>1</v>
      </c>
      <c r="C16" s="38" t="s">
        <v>25</v>
      </c>
      <c r="D16" s="27" t="s">
        <v>26</v>
      </c>
      <c r="E16" s="72"/>
      <c r="F16" s="73"/>
      <c r="G16" s="71"/>
      <c r="H16" s="71"/>
      <c r="I16" s="71"/>
      <c r="J16" s="71"/>
      <c r="K16" s="78"/>
      <c r="L16" s="74"/>
    </row>
    <row r="17" spans="1:12" ht="15">
      <c r="A17" s="24"/>
      <c r="B17" s="25"/>
      <c r="C17" s="26"/>
      <c r="D17" s="27" t="s">
        <v>27</v>
      </c>
      <c r="E17" s="72"/>
      <c r="F17" s="73"/>
      <c r="G17" s="74"/>
      <c r="H17" s="74"/>
      <c r="I17" s="74"/>
      <c r="J17" s="1"/>
      <c r="K17" s="78"/>
      <c r="L17" s="74"/>
    </row>
    <row r="18" spans="1:12" ht="15">
      <c r="A18" s="24"/>
      <c r="B18" s="25"/>
      <c r="C18" s="26"/>
      <c r="D18" s="27" t="s">
        <v>28</v>
      </c>
      <c r="E18" s="59"/>
      <c r="F18" s="65"/>
      <c r="G18" s="3"/>
      <c r="H18" s="3"/>
      <c r="I18" s="3"/>
      <c r="J18" s="3"/>
      <c r="K18" s="48"/>
      <c r="L18" s="1"/>
    </row>
    <row r="19" spans="1:12" ht="15">
      <c r="A19" s="24"/>
      <c r="B19" s="25"/>
      <c r="C19" s="26"/>
      <c r="D19" s="27" t="s">
        <v>29</v>
      </c>
      <c r="E19" s="59"/>
      <c r="F19" s="65"/>
      <c r="G19" s="3"/>
      <c r="H19" s="3"/>
      <c r="I19" s="3"/>
      <c r="J19" s="3"/>
      <c r="K19" s="48"/>
      <c r="L19" s="1"/>
    </row>
    <row r="20" spans="1:12" ht="15">
      <c r="A20" s="24"/>
      <c r="B20" s="25"/>
      <c r="C20" s="26"/>
      <c r="D20" s="27" t="s">
        <v>30</v>
      </c>
      <c r="E20" s="62"/>
      <c r="F20" s="68"/>
      <c r="G20" s="1"/>
      <c r="H20" s="1"/>
      <c r="I20" s="1"/>
      <c r="J20" s="1"/>
      <c r="K20" s="49"/>
      <c r="L20" s="8"/>
    </row>
    <row r="21" spans="1:12" ht="15">
      <c r="A21" s="24"/>
      <c r="B21" s="25"/>
      <c r="C21" s="26"/>
      <c r="D21" s="27" t="s">
        <v>31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4"/>
      <c r="B22" s="25"/>
      <c r="C22" s="26"/>
      <c r="D22" s="27" t="s">
        <v>32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4"/>
      <c r="B23" s="25"/>
      <c r="C23" s="26"/>
      <c r="D23" s="53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4"/>
      <c r="B24" s="25"/>
      <c r="C24" s="26"/>
      <c r="D24" s="53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9"/>
      <c r="B25" s="30"/>
      <c r="C25" s="31"/>
      <c r="D25" s="32" t="s">
        <v>33</v>
      </c>
      <c r="E25" s="33"/>
      <c r="F25" s="34">
        <f>SUM(F16:F24)</f>
        <v>0</v>
      </c>
      <c r="G25" s="34">
        <f t="shared" ref="G25:J25" si="0">SUM(G16:G24)</f>
        <v>0</v>
      </c>
      <c r="H25" s="34">
        <f t="shared" si="0"/>
        <v>0</v>
      </c>
      <c r="I25" s="34">
        <f t="shared" si="0"/>
        <v>0</v>
      </c>
      <c r="J25" s="34">
        <f t="shared" si="0"/>
        <v>0</v>
      </c>
      <c r="K25" s="35"/>
      <c r="L25" s="34">
        <f t="shared" ref="L25" si="1">SUM(L16:L24)</f>
        <v>0</v>
      </c>
    </row>
    <row r="26" spans="1:12" ht="15.75" thickBot="1">
      <c r="A26" s="54">
        <f>A6</f>
        <v>1</v>
      </c>
      <c r="B26" s="55">
        <f>B6</f>
        <v>1</v>
      </c>
      <c r="C26" s="90" t="s">
        <v>4</v>
      </c>
      <c r="D26" s="91"/>
      <c r="E26" s="56"/>
      <c r="F26" s="57">
        <f>F15+F25</f>
        <v>455</v>
      </c>
      <c r="G26" s="57">
        <f t="shared" ref="G26:J26" si="2">G15+G25</f>
        <v>28.740000000000002</v>
      </c>
      <c r="H26" s="57">
        <f t="shared" si="2"/>
        <v>28.41</v>
      </c>
      <c r="I26" s="57">
        <f t="shared" si="2"/>
        <v>67.910000000000011</v>
      </c>
      <c r="J26" s="57">
        <f t="shared" si="2"/>
        <v>472.37</v>
      </c>
      <c r="K26" s="57"/>
      <c r="L26" s="57">
        <f t="shared" ref="L26" si="3">L15+L25</f>
        <v>54.33</v>
      </c>
    </row>
    <row r="27" spans="1:12" ht="15.75" thickBot="1">
      <c r="A27" s="39"/>
      <c r="B27" s="25"/>
      <c r="C27" s="26"/>
      <c r="D27" s="23" t="s">
        <v>21</v>
      </c>
      <c r="E27" s="75" t="s">
        <v>56</v>
      </c>
      <c r="F27" s="76">
        <v>60</v>
      </c>
      <c r="G27" s="71">
        <v>6</v>
      </c>
      <c r="H27" s="71">
        <v>7.2</v>
      </c>
      <c r="I27" s="71">
        <v>4.8</v>
      </c>
      <c r="J27" s="1">
        <v>108</v>
      </c>
      <c r="K27" s="78">
        <v>423</v>
      </c>
      <c r="L27" s="71">
        <v>41.13</v>
      </c>
    </row>
    <row r="28" spans="1:12" ht="15.75" thickBot="1">
      <c r="A28" s="39"/>
      <c r="B28" s="25"/>
      <c r="C28" s="26"/>
      <c r="D28" s="23" t="s">
        <v>21</v>
      </c>
      <c r="E28" s="59" t="s">
        <v>57</v>
      </c>
      <c r="F28" s="69">
        <v>150</v>
      </c>
      <c r="G28" s="71">
        <v>14.55</v>
      </c>
      <c r="H28" s="71">
        <v>7.2</v>
      </c>
      <c r="I28" s="1">
        <v>38.4</v>
      </c>
      <c r="J28" s="71">
        <v>189</v>
      </c>
      <c r="K28" s="66">
        <v>468</v>
      </c>
      <c r="L28" s="1">
        <v>6.35</v>
      </c>
    </row>
    <row r="29" spans="1:12" ht="15">
      <c r="A29" s="39"/>
      <c r="B29" s="25"/>
      <c r="C29" s="26"/>
      <c r="D29" s="23" t="s">
        <v>21</v>
      </c>
      <c r="E29" s="5" t="s">
        <v>44</v>
      </c>
      <c r="F29" s="6">
        <v>50</v>
      </c>
      <c r="G29" s="1">
        <v>0.8</v>
      </c>
      <c r="H29" s="1">
        <v>0.35</v>
      </c>
      <c r="I29" s="1">
        <v>11.3</v>
      </c>
      <c r="J29" s="1">
        <v>52.4</v>
      </c>
      <c r="K29" s="61" t="s">
        <v>42</v>
      </c>
      <c r="L29" s="1">
        <v>2.82</v>
      </c>
    </row>
    <row r="30" spans="1:12" ht="15">
      <c r="A30" s="39"/>
      <c r="B30" s="25"/>
      <c r="C30" s="26"/>
      <c r="D30" s="27" t="s">
        <v>22</v>
      </c>
      <c r="E30" s="59" t="s">
        <v>43</v>
      </c>
      <c r="F30" s="6">
        <v>200</v>
      </c>
      <c r="G30" s="1">
        <v>0.1</v>
      </c>
      <c r="H30" s="1">
        <v>0</v>
      </c>
      <c r="I30" s="1">
        <v>10.4</v>
      </c>
      <c r="J30" s="1">
        <v>41.3</v>
      </c>
      <c r="K30" s="78">
        <v>588</v>
      </c>
      <c r="L30" s="74">
        <v>6.44</v>
      </c>
    </row>
    <row r="31" spans="1:12" ht="15">
      <c r="A31" s="39"/>
      <c r="B31" s="25"/>
      <c r="C31" s="26"/>
      <c r="D31" s="27" t="s">
        <v>31</v>
      </c>
      <c r="E31" s="59" t="s">
        <v>39</v>
      </c>
      <c r="F31" s="69">
        <v>15</v>
      </c>
      <c r="G31" s="1">
        <v>0.14000000000000001</v>
      </c>
      <c r="H31" s="1">
        <v>0.14000000000000001</v>
      </c>
      <c r="I31" s="1">
        <v>7.47</v>
      </c>
      <c r="J31" s="1">
        <v>33.97</v>
      </c>
      <c r="K31" s="61">
        <v>58233</v>
      </c>
      <c r="L31" s="1">
        <v>1.33</v>
      </c>
    </row>
    <row r="32" spans="1:12" ht="15">
      <c r="A32" s="39"/>
      <c r="B32" s="25"/>
      <c r="C32" s="26"/>
      <c r="D32" s="27" t="s">
        <v>32</v>
      </c>
      <c r="E32" s="62" t="s">
        <v>40</v>
      </c>
      <c r="F32" s="81">
        <v>10</v>
      </c>
      <c r="G32" s="8">
        <v>0.66</v>
      </c>
      <c r="H32" s="8">
        <v>0.12</v>
      </c>
      <c r="I32" s="8">
        <v>3.34</v>
      </c>
      <c r="J32" s="8">
        <v>17.399999999999999</v>
      </c>
      <c r="K32" s="49">
        <v>207784</v>
      </c>
      <c r="L32" s="1">
        <v>0.74</v>
      </c>
    </row>
    <row r="33" spans="1:12" ht="15">
      <c r="A33" s="39"/>
      <c r="B33" s="25"/>
      <c r="C33" s="26"/>
      <c r="D33" s="27" t="s">
        <v>24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39"/>
      <c r="B34" s="25"/>
      <c r="C34" s="26"/>
      <c r="D34" s="53"/>
      <c r="E34" s="50"/>
      <c r="F34" s="51"/>
      <c r="G34" s="51"/>
      <c r="H34" s="51"/>
      <c r="I34" s="51"/>
      <c r="J34" s="51"/>
      <c r="K34" s="52"/>
      <c r="L34" s="51"/>
    </row>
    <row r="35" spans="1:12" ht="15">
      <c r="A35" s="40"/>
      <c r="B35" s="30"/>
      <c r="C35" s="31"/>
      <c r="D35" s="32" t="s">
        <v>33</v>
      </c>
      <c r="E35" s="33"/>
      <c r="F35" s="34">
        <f>SUM(F27:F34)</f>
        <v>485</v>
      </c>
      <c r="G35" s="34">
        <f>SUM(G27:G34)</f>
        <v>22.250000000000004</v>
      </c>
      <c r="H35" s="34">
        <f>SUM(H27:H34)</f>
        <v>15.01</v>
      </c>
      <c r="I35" s="34">
        <f>SUM(I27:I34)</f>
        <v>75.710000000000008</v>
      </c>
      <c r="J35" s="34">
        <f>SUM(J27:J34)</f>
        <v>442.06999999999994</v>
      </c>
      <c r="K35" s="35"/>
      <c r="L35" s="34">
        <f>SUM(L27:L34)</f>
        <v>58.81</v>
      </c>
    </row>
    <row r="36" spans="1:12" ht="15.75" thickBot="1">
      <c r="A36" s="37" t="e">
        <f>#REF!</f>
        <v>#REF!</v>
      </c>
      <c r="B36" s="37" t="e">
        <f>#REF!</f>
        <v>#REF!</v>
      </c>
      <c r="C36" s="38" t="s">
        <v>25</v>
      </c>
      <c r="D36" s="27" t="s">
        <v>26</v>
      </c>
      <c r="E36" s="5"/>
      <c r="F36" s="6"/>
      <c r="G36" s="1"/>
      <c r="H36" s="1"/>
      <c r="I36" s="1"/>
      <c r="J36" s="1"/>
      <c r="K36" s="82"/>
      <c r="L36" s="1"/>
    </row>
    <row r="37" spans="1:12" ht="15">
      <c r="A37" s="39"/>
      <c r="B37" s="25"/>
      <c r="C37" s="26"/>
      <c r="D37" s="23" t="s">
        <v>21</v>
      </c>
      <c r="E37" s="5"/>
      <c r="F37" s="6"/>
      <c r="G37" s="1"/>
      <c r="H37" s="1"/>
      <c r="I37" s="1"/>
      <c r="J37" s="1"/>
      <c r="K37" s="48"/>
      <c r="L37" s="1"/>
    </row>
    <row r="38" spans="1:12" ht="15">
      <c r="A38" s="39"/>
      <c r="B38" s="25"/>
      <c r="C38" s="26"/>
      <c r="D38" s="27" t="s">
        <v>22</v>
      </c>
      <c r="E38" s="59"/>
      <c r="F38" s="6"/>
      <c r="G38" s="1"/>
      <c r="H38" s="1"/>
      <c r="I38" s="1"/>
      <c r="J38" s="1"/>
      <c r="K38" s="48"/>
      <c r="L38" s="1"/>
    </row>
    <row r="39" spans="1:12" ht="15">
      <c r="A39" s="39"/>
      <c r="B39" s="25"/>
      <c r="C39" s="26"/>
      <c r="D39" s="27" t="s">
        <v>31</v>
      </c>
      <c r="E39" s="59"/>
      <c r="F39" s="65"/>
      <c r="G39" s="3"/>
      <c r="H39" s="3"/>
      <c r="I39" s="3"/>
      <c r="J39" s="3"/>
      <c r="K39" s="61"/>
      <c r="L39" s="1"/>
    </row>
    <row r="40" spans="1:12" ht="15">
      <c r="A40" s="39"/>
      <c r="B40" s="25"/>
      <c r="C40" s="26"/>
      <c r="D40" s="27" t="s">
        <v>32</v>
      </c>
      <c r="E40" s="62"/>
      <c r="F40" s="67"/>
      <c r="G40" s="4"/>
      <c r="H40" s="4"/>
      <c r="I40" s="4"/>
      <c r="J40" s="4"/>
      <c r="K40" s="49"/>
      <c r="L40" s="1"/>
    </row>
    <row r="41" spans="1:12" ht="15">
      <c r="A41" s="39"/>
      <c r="B41" s="25"/>
      <c r="C41" s="26"/>
      <c r="D41" s="27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39"/>
      <c r="B42" s="25"/>
      <c r="C42" s="26"/>
      <c r="D42" s="27" t="s">
        <v>32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39"/>
      <c r="B43" s="25"/>
      <c r="C43" s="26"/>
      <c r="D43" s="53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39"/>
      <c r="B44" s="25"/>
      <c r="C44" s="26"/>
      <c r="D44" s="53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40"/>
      <c r="B45" s="30"/>
      <c r="C45" s="31"/>
      <c r="D45" s="32" t="s">
        <v>33</v>
      </c>
      <c r="E45" s="33"/>
      <c r="F45" s="34">
        <f>SUM(F36:F44)</f>
        <v>0</v>
      </c>
      <c r="G45" s="34">
        <f t="shared" ref="G45:L45" si="4">SUM(G36:G44)</f>
        <v>0</v>
      </c>
      <c r="H45" s="34">
        <f t="shared" si="4"/>
        <v>0</v>
      </c>
      <c r="I45" s="34">
        <f t="shared" si="4"/>
        <v>0</v>
      </c>
      <c r="J45" s="34">
        <f t="shared" si="4"/>
        <v>0</v>
      </c>
      <c r="K45" s="35"/>
      <c r="L45" s="34">
        <f t="shared" si="4"/>
        <v>0</v>
      </c>
    </row>
    <row r="46" spans="1:12" ht="15.75" customHeight="1" thickBot="1">
      <c r="A46" s="64" t="e">
        <f>#REF!</f>
        <v>#REF!</v>
      </c>
      <c r="B46" s="64" t="e">
        <f>#REF!</f>
        <v>#REF!</v>
      </c>
      <c r="C46" s="90" t="s">
        <v>4</v>
      </c>
      <c r="D46" s="91"/>
      <c r="E46" s="56"/>
      <c r="F46" s="57">
        <f>F35+F45</f>
        <v>485</v>
      </c>
      <c r="G46" s="57">
        <f t="shared" ref="G46:L46" si="5">G35+G45</f>
        <v>22.250000000000004</v>
      </c>
      <c r="H46" s="57">
        <f t="shared" si="5"/>
        <v>15.01</v>
      </c>
      <c r="I46" s="57">
        <f t="shared" si="5"/>
        <v>75.710000000000008</v>
      </c>
      <c r="J46" s="57">
        <f t="shared" si="5"/>
        <v>442.06999999999994</v>
      </c>
      <c r="K46" s="57"/>
      <c r="L46" s="57">
        <f t="shared" si="5"/>
        <v>58.81</v>
      </c>
    </row>
    <row r="47" spans="1:12" ht="15.75" thickBot="1">
      <c r="A47" s="20">
        <v>1</v>
      </c>
      <c r="B47" s="21">
        <v>3</v>
      </c>
      <c r="C47" s="22" t="s">
        <v>20</v>
      </c>
      <c r="D47" s="27" t="s">
        <v>26</v>
      </c>
      <c r="E47" s="72" t="s">
        <v>50</v>
      </c>
      <c r="F47" s="73">
        <v>20</v>
      </c>
      <c r="G47" s="71">
        <v>3.1</v>
      </c>
      <c r="H47" s="71">
        <v>0.2</v>
      </c>
      <c r="I47" s="71">
        <v>6.5</v>
      </c>
      <c r="J47" s="71">
        <v>40</v>
      </c>
      <c r="K47" s="80" t="s">
        <v>48</v>
      </c>
      <c r="L47" s="1">
        <v>11.79</v>
      </c>
    </row>
    <row r="48" spans="1:12" ht="15.75" thickBot="1">
      <c r="A48" s="24"/>
      <c r="B48" s="25"/>
      <c r="C48" s="26"/>
      <c r="D48" s="23" t="s">
        <v>21</v>
      </c>
      <c r="E48" s="72" t="s">
        <v>53</v>
      </c>
      <c r="F48" s="73">
        <v>75</v>
      </c>
      <c r="G48" s="74">
        <v>11</v>
      </c>
      <c r="H48" s="74">
        <v>24</v>
      </c>
      <c r="I48" s="74">
        <v>1.5</v>
      </c>
      <c r="J48" s="1">
        <v>200</v>
      </c>
      <c r="K48" s="78">
        <v>423</v>
      </c>
      <c r="L48" s="74">
        <v>47.15</v>
      </c>
    </row>
    <row r="49" spans="1:12" ht="15">
      <c r="A49" s="24"/>
      <c r="B49" s="25"/>
      <c r="C49" s="26"/>
      <c r="D49" s="23" t="s">
        <v>21</v>
      </c>
      <c r="E49" s="75" t="s">
        <v>54</v>
      </c>
      <c r="F49" s="76">
        <v>150</v>
      </c>
      <c r="G49" s="71">
        <v>2.85</v>
      </c>
      <c r="H49" s="71">
        <v>0.75</v>
      </c>
      <c r="I49" s="1">
        <v>25.2</v>
      </c>
      <c r="J49" s="71">
        <v>121.5</v>
      </c>
      <c r="K49" s="77">
        <v>472</v>
      </c>
      <c r="L49" s="71">
        <v>21.38</v>
      </c>
    </row>
    <row r="50" spans="1:12" ht="15">
      <c r="A50" s="24"/>
      <c r="B50" s="25"/>
      <c r="C50" s="26"/>
      <c r="D50" s="27" t="s">
        <v>22</v>
      </c>
      <c r="E50" s="72" t="s">
        <v>58</v>
      </c>
      <c r="F50" s="73">
        <v>200</v>
      </c>
      <c r="G50" s="74">
        <v>0.2</v>
      </c>
      <c r="H50" s="74">
        <v>0</v>
      </c>
      <c r="I50" s="74">
        <v>13.6</v>
      </c>
      <c r="J50" s="1">
        <v>56</v>
      </c>
      <c r="K50" s="48">
        <v>528</v>
      </c>
      <c r="L50" s="1">
        <v>6.03</v>
      </c>
    </row>
    <row r="51" spans="1:12" ht="15">
      <c r="A51" s="24"/>
      <c r="B51" s="25"/>
      <c r="C51" s="26"/>
      <c r="D51" s="27" t="s">
        <v>31</v>
      </c>
      <c r="E51" s="59" t="s">
        <v>55</v>
      </c>
      <c r="F51" s="60">
        <v>15</v>
      </c>
      <c r="G51" s="3">
        <v>0.14000000000000001</v>
      </c>
      <c r="H51" s="3">
        <v>0.14000000000000001</v>
      </c>
      <c r="I51" s="3">
        <v>7.47</v>
      </c>
      <c r="J51" s="3">
        <v>33.97</v>
      </c>
      <c r="K51" s="61">
        <v>58233</v>
      </c>
      <c r="L51" s="1">
        <v>1.33</v>
      </c>
    </row>
    <row r="52" spans="1:12" ht="15">
      <c r="A52" s="24"/>
      <c r="B52" s="25"/>
      <c r="C52" s="26"/>
      <c r="D52" s="27" t="s">
        <v>32</v>
      </c>
      <c r="E52" s="62" t="s">
        <v>40</v>
      </c>
      <c r="F52" s="63">
        <v>10</v>
      </c>
      <c r="G52" s="4">
        <v>0.66</v>
      </c>
      <c r="H52" s="4">
        <v>0.12</v>
      </c>
      <c r="I52" s="4">
        <v>3.34</v>
      </c>
      <c r="J52" s="4">
        <v>17.399999999999999</v>
      </c>
      <c r="K52" s="49">
        <v>207784</v>
      </c>
      <c r="L52" s="1">
        <v>0.74</v>
      </c>
    </row>
    <row r="53" spans="1:12" ht="15">
      <c r="A53" s="24"/>
      <c r="B53" s="25"/>
      <c r="C53" s="26"/>
      <c r="D53" s="27" t="s">
        <v>23</v>
      </c>
      <c r="E53" s="50"/>
      <c r="F53" s="51"/>
      <c r="G53" s="51"/>
      <c r="H53" s="51"/>
      <c r="I53" s="51"/>
      <c r="J53" s="51"/>
      <c r="K53" s="52"/>
      <c r="L53" s="51"/>
    </row>
    <row r="54" spans="1:12" ht="15">
      <c r="A54" s="24"/>
      <c r="B54" s="25"/>
      <c r="C54" s="26"/>
      <c r="D54" s="27" t="s">
        <v>24</v>
      </c>
      <c r="E54" s="50"/>
      <c r="F54" s="51"/>
      <c r="G54" s="51"/>
      <c r="H54" s="51"/>
      <c r="I54" s="51"/>
      <c r="J54" s="51"/>
      <c r="K54" s="52"/>
      <c r="L54" s="51"/>
    </row>
    <row r="55" spans="1:12" ht="15">
      <c r="A55" s="24"/>
      <c r="B55" s="25"/>
      <c r="C55" s="26"/>
      <c r="D55" s="53"/>
      <c r="E55" s="50"/>
      <c r="F55" s="51"/>
      <c r="G55" s="51"/>
      <c r="H55" s="51"/>
      <c r="I55" s="51"/>
      <c r="J55" s="51"/>
      <c r="K55" s="52"/>
      <c r="L55" s="51"/>
    </row>
    <row r="56" spans="1:12" ht="15">
      <c r="A56" s="24"/>
      <c r="B56" s="25"/>
      <c r="C56" s="26"/>
      <c r="D56" s="53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29"/>
      <c r="B57" s="30"/>
      <c r="C57" s="31"/>
      <c r="D57" s="32" t="s">
        <v>33</v>
      </c>
      <c r="E57" s="33"/>
      <c r="F57" s="34">
        <f>SUM(F47:F56)</f>
        <v>470</v>
      </c>
      <c r="G57" s="34">
        <f t="shared" ref="G57:L57" si="6">SUM(G47:G56)</f>
        <v>17.95</v>
      </c>
      <c r="H57" s="34">
        <f t="shared" si="6"/>
        <v>25.21</v>
      </c>
      <c r="I57" s="34">
        <f t="shared" si="6"/>
        <v>57.61</v>
      </c>
      <c r="J57" s="34">
        <f t="shared" si="6"/>
        <v>468.87</v>
      </c>
      <c r="K57" s="35"/>
      <c r="L57" s="34">
        <f t="shared" si="6"/>
        <v>88.419999999999987</v>
      </c>
    </row>
    <row r="58" spans="1:12" ht="15">
      <c r="A58" s="36">
        <f>A47</f>
        <v>1</v>
      </c>
      <c r="B58" s="37">
        <f>B47</f>
        <v>3</v>
      </c>
      <c r="C58" s="38" t="s">
        <v>25</v>
      </c>
      <c r="D58" s="27" t="s">
        <v>26</v>
      </c>
      <c r="E58" s="72"/>
      <c r="F58" s="73"/>
      <c r="G58" s="71"/>
      <c r="H58" s="71"/>
      <c r="I58" s="71"/>
      <c r="J58" s="71"/>
      <c r="K58" s="80"/>
      <c r="L58" s="1"/>
    </row>
    <row r="59" spans="1:12" ht="15">
      <c r="A59" s="24"/>
      <c r="B59" s="25"/>
      <c r="C59" s="26"/>
      <c r="D59" s="27" t="s">
        <v>27</v>
      </c>
      <c r="E59" s="72"/>
      <c r="F59" s="73"/>
      <c r="G59" s="74"/>
      <c r="H59" s="74"/>
      <c r="I59" s="74"/>
      <c r="J59" s="1"/>
      <c r="K59" s="78"/>
      <c r="L59" s="74"/>
    </row>
    <row r="60" spans="1:12" ht="15">
      <c r="A60" s="24"/>
      <c r="B60" s="25"/>
      <c r="C60" s="26"/>
      <c r="D60" s="27" t="s">
        <v>28</v>
      </c>
      <c r="E60" s="75"/>
      <c r="F60" s="76"/>
      <c r="G60" s="71"/>
      <c r="H60" s="71"/>
      <c r="I60" s="1"/>
      <c r="J60" s="71"/>
      <c r="K60" s="77"/>
      <c r="L60" s="71"/>
    </row>
    <row r="61" spans="1:12" ht="15">
      <c r="A61" s="24"/>
      <c r="B61" s="25"/>
      <c r="C61" s="26"/>
      <c r="D61" s="27" t="s">
        <v>29</v>
      </c>
      <c r="E61" s="5"/>
      <c r="F61" s="6"/>
      <c r="G61" s="1"/>
      <c r="H61" s="1"/>
      <c r="I61" s="1"/>
      <c r="J61" s="1"/>
      <c r="K61" s="61"/>
      <c r="L61" s="1"/>
    </row>
    <row r="62" spans="1:12" ht="15">
      <c r="A62" s="24"/>
      <c r="B62" s="25"/>
      <c r="C62" s="26"/>
      <c r="D62" s="27" t="s">
        <v>30</v>
      </c>
      <c r="E62" s="59"/>
      <c r="F62" s="6"/>
      <c r="G62" s="1"/>
      <c r="H62" s="1"/>
      <c r="I62" s="1"/>
      <c r="J62" s="1"/>
      <c r="K62" s="48"/>
      <c r="L62" s="1"/>
    </row>
    <row r="63" spans="1:12" ht="15">
      <c r="A63" s="24"/>
      <c r="B63" s="25"/>
      <c r="C63" s="26"/>
      <c r="D63" s="27" t="s">
        <v>31</v>
      </c>
      <c r="E63" s="59"/>
      <c r="F63" s="60"/>
      <c r="G63" s="3"/>
      <c r="H63" s="3"/>
      <c r="I63" s="3"/>
      <c r="J63" s="3"/>
      <c r="K63" s="61"/>
      <c r="L63" s="1"/>
    </row>
    <row r="64" spans="1:12" ht="15">
      <c r="A64" s="24"/>
      <c r="B64" s="25"/>
      <c r="C64" s="26"/>
      <c r="D64" s="27" t="s">
        <v>32</v>
      </c>
      <c r="E64" s="62"/>
      <c r="F64" s="63"/>
      <c r="G64" s="4"/>
      <c r="H64" s="4"/>
      <c r="I64" s="4"/>
      <c r="J64" s="4"/>
      <c r="K64" s="49"/>
      <c r="L64" s="1"/>
    </row>
    <row r="65" spans="1:12" ht="15">
      <c r="A65" s="24"/>
      <c r="B65" s="25"/>
      <c r="C65" s="26"/>
      <c r="D65" s="53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24"/>
      <c r="B66" s="25"/>
      <c r="C66" s="26"/>
      <c r="D66" s="53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29"/>
      <c r="B67" s="30"/>
      <c r="C67" s="31"/>
      <c r="D67" s="32" t="s">
        <v>33</v>
      </c>
      <c r="E67" s="33"/>
      <c r="F67" s="34">
        <f>SUM(F58:F66)</f>
        <v>0</v>
      </c>
      <c r="G67" s="34">
        <f t="shared" ref="G67:L67" si="7">SUM(G58:G66)</f>
        <v>0</v>
      </c>
      <c r="H67" s="34">
        <f t="shared" si="7"/>
        <v>0</v>
      </c>
      <c r="I67" s="34">
        <f t="shared" si="7"/>
        <v>0</v>
      </c>
      <c r="J67" s="34">
        <f t="shared" si="7"/>
        <v>0</v>
      </c>
      <c r="K67" s="35"/>
      <c r="L67" s="34">
        <f t="shared" si="7"/>
        <v>0</v>
      </c>
    </row>
    <row r="68" spans="1:12" ht="15.75" customHeight="1" thickBot="1">
      <c r="A68" s="54">
        <f>A47</f>
        <v>1</v>
      </c>
      <c r="B68" s="55">
        <f>B47</f>
        <v>3</v>
      </c>
      <c r="C68" s="90" t="s">
        <v>4</v>
      </c>
      <c r="D68" s="91"/>
      <c r="E68" s="56"/>
      <c r="F68" s="57">
        <f>F57+F67</f>
        <v>470</v>
      </c>
      <c r="G68" s="57">
        <f t="shared" ref="G68:L68" si="8">G57+G67</f>
        <v>17.95</v>
      </c>
      <c r="H68" s="57">
        <f t="shared" si="8"/>
        <v>25.21</v>
      </c>
      <c r="I68" s="57">
        <f t="shared" si="8"/>
        <v>57.61</v>
      </c>
      <c r="J68" s="57">
        <f t="shared" si="8"/>
        <v>468.87</v>
      </c>
      <c r="K68" s="57"/>
      <c r="L68" s="57">
        <f t="shared" si="8"/>
        <v>88.419999999999987</v>
      </c>
    </row>
    <row r="69" spans="1:12" ht="15.75" thickBot="1">
      <c r="A69" s="20">
        <v>1</v>
      </c>
      <c r="B69" s="21">
        <v>4</v>
      </c>
      <c r="C69" s="22" t="s">
        <v>20</v>
      </c>
      <c r="D69" s="23" t="s">
        <v>21</v>
      </c>
      <c r="E69" s="72" t="s">
        <v>47</v>
      </c>
      <c r="F69" s="73">
        <v>80</v>
      </c>
      <c r="G69" s="71">
        <v>0.96</v>
      </c>
      <c r="H69" s="71">
        <v>4.96</v>
      </c>
      <c r="I69" s="71">
        <v>5.92</v>
      </c>
      <c r="J69" s="71">
        <v>72.16</v>
      </c>
      <c r="K69" s="78">
        <v>29</v>
      </c>
      <c r="L69" s="74">
        <v>19.88</v>
      </c>
    </row>
    <row r="70" spans="1:12" ht="15">
      <c r="A70" s="24"/>
      <c r="B70" s="25"/>
      <c r="C70" s="26"/>
      <c r="D70" s="23" t="s">
        <v>21</v>
      </c>
      <c r="E70" s="5" t="s">
        <v>49</v>
      </c>
      <c r="F70" s="6">
        <v>100</v>
      </c>
      <c r="G70" s="1">
        <v>6.2</v>
      </c>
      <c r="H70" s="1">
        <v>6.6</v>
      </c>
      <c r="I70" s="1">
        <v>3.8</v>
      </c>
      <c r="J70" s="1">
        <v>101</v>
      </c>
      <c r="K70" s="47">
        <v>620</v>
      </c>
      <c r="L70" s="1">
        <v>40.130000000000003</v>
      </c>
    </row>
    <row r="71" spans="1:12" ht="15">
      <c r="A71" s="24"/>
      <c r="B71" s="25"/>
      <c r="C71" s="26"/>
      <c r="D71" s="27" t="s">
        <v>22</v>
      </c>
      <c r="E71" s="72" t="s">
        <v>64</v>
      </c>
      <c r="F71" s="73">
        <v>155</v>
      </c>
      <c r="G71" s="71">
        <v>5.2</v>
      </c>
      <c r="H71" s="71">
        <v>12.1</v>
      </c>
      <c r="I71" s="71">
        <v>34.700000000000003</v>
      </c>
      <c r="J71" s="71">
        <v>277.45</v>
      </c>
      <c r="K71" s="78">
        <v>469</v>
      </c>
      <c r="L71" s="74">
        <v>13.44</v>
      </c>
    </row>
    <row r="72" spans="1:12" ht="15">
      <c r="A72" s="24"/>
      <c r="B72" s="25"/>
      <c r="C72" s="26"/>
      <c r="D72" s="27" t="s">
        <v>31</v>
      </c>
      <c r="E72" s="59" t="s">
        <v>43</v>
      </c>
      <c r="F72" s="6">
        <v>200</v>
      </c>
      <c r="G72" s="1">
        <v>0.1</v>
      </c>
      <c r="H72" s="1">
        <v>0</v>
      </c>
      <c r="I72" s="1">
        <v>10.4</v>
      </c>
      <c r="J72" s="1">
        <v>41.3</v>
      </c>
      <c r="K72" s="48">
        <v>588</v>
      </c>
      <c r="L72" s="1">
        <v>6.44</v>
      </c>
    </row>
    <row r="73" spans="1:12" ht="15">
      <c r="A73" s="24"/>
      <c r="B73" s="25"/>
      <c r="C73" s="26"/>
      <c r="D73" s="27" t="s">
        <v>32</v>
      </c>
      <c r="E73" s="59" t="s">
        <v>39</v>
      </c>
      <c r="F73" s="65">
        <v>15</v>
      </c>
      <c r="G73" s="3">
        <v>0.14000000000000001</v>
      </c>
      <c r="H73" s="3">
        <v>0.14000000000000001</v>
      </c>
      <c r="I73" s="3">
        <v>7.47</v>
      </c>
      <c r="J73" s="3">
        <v>33.97</v>
      </c>
      <c r="K73" s="61">
        <v>58233</v>
      </c>
      <c r="L73" s="1">
        <v>1.33</v>
      </c>
    </row>
    <row r="74" spans="1:12" ht="15">
      <c r="A74" s="24"/>
      <c r="B74" s="25"/>
      <c r="C74" s="26"/>
      <c r="D74" s="27" t="s">
        <v>32</v>
      </c>
      <c r="E74" s="62" t="s">
        <v>40</v>
      </c>
      <c r="F74" s="67">
        <v>10</v>
      </c>
      <c r="G74" s="4">
        <v>0.66</v>
      </c>
      <c r="H74" s="4">
        <v>0.12</v>
      </c>
      <c r="I74" s="4">
        <v>3.34</v>
      </c>
      <c r="J74" s="4">
        <v>17.399999999999999</v>
      </c>
      <c r="K74" s="49">
        <v>207784</v>
      </c>
      <c r="L74" s="1">
        <v>0.74</v>
      </c>
    </row>
    <row r="75" spans="1:12" ht="15">
      <c r="A75" s="24"/>
      <c r="B75" s="25"/>
      <c r="C75" s="26"/>
      <c r="D75" s="27" t="s">
        <v>24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24"/>
      <c r="B76" s="25"/>
      <c r="C76" s="26"/>
      <c r="D76" s="53"/>
      <c r="E76" s="50"/>
      <c r="F76" s="51"/>
      <c r="G76" s="51"/>
      <c r="H76" s="51"/>
      <c r="I76" s="51"/>
      <c r="J76" s="51"/>
      <c r="K76" s="52"/>
      <c r="L76" s="51"/>
    </row>
    <row r="77" spans="1:12" ht="15">
      <c r="A77" s="24"/>
      <c r="B77" s="25"/>
      <c r="C77" s="26"/>
      <c r="D77" s="53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29"/>
      <c r="B78" s="30"/>
      <c r="C78" s="31"/>
      <c r="D78" s="32" t="s">
        <v>33</v>
      </c>
      <c r="E78" s="33"/>
      <c r="F78" s="34">
        <f>SUM(F69:F77)</f>
        <v>560</v>
      </c>
      <c r="G78" s="34">
        <f t="shared" ref="G78:L78" si="9">SUM(G69:G77)</f>
        <v>13.26</v>
      </c>
      <c r="H78" s="34">
        <f t="shared" si="9"/>
        <v>23.919999999999998</v>
      </c>
      <c r="I78" s="34">
        <f t="shared" si="9"/>
        <v>65.63</v>
      </c>
      <c r="J78" s="34">
        <f t="shared" si="9"/>
        <v>543.28</v>
      </c>
      <c r="K78" s="35"/>
      <c r="L78" s="34">
        <f t="shared" si="9"/>
        <v>81.96</v>
      </c>
    </row>
    <row r="79" spans="1:12" ht="15">
      <c r="A79" s="36">
        <f>A69</f>
        <v>1</v>
      </c>
      <c r="B79" s="37">
        <f>B69</f>
        <v>4</v>
      </c>
      <c r="C79" s="38" t="s">
        <v>25</v>
      </c>
      <c r="D79" s="27" t="s">
        <v>26</v>
      </c>
      <c r="E79" s="5"/>
      <c r="F79" s="6"/>
      <c r="G79" s="1"/>
      <c r="H79" s="1"/>
      <c r="I79" s="1"/>
      <c r="J79" s="1"/>
      <c r="K79" s="1"/>
      <c r="L79" s="51"/>
    </row>
    <row r="80" spans="1:12" ht="15">
      <c r="A80" s="24"/>
      <c r="B80" s="25"/>
      <c r="C80" s="26"/>
      <c r="D80" s="27" t="s">
        <v>27</v>
      </c>
      <c r="E80" s="5"/>
      <c r="F80" s="6"/>
      <c r="G80" s="1"/>
      <c r="H80" s="1"/>
      <c r="I80" s="1"/>
      <c r="J80" s="1"/>
      <c r="K80" s="1"/>
      <c r="L80" s="51"/>
    </row>
    <row r="81" spans="1:12" ht="15">
      <c r="A81" s="24"/>
      <c r="B81" s="25"/>
      <c r="C81" s="26"/>
      <c r="D81" s="27" t="s">
        <v>28</v>
      </c>
      <c r="E81" s="5"/>
      <c r="F81" s="6"/>
      <c r="G81" s="1"/>
      <c r="H81" s="1"/>
      <c r="I81" s="1"/>
      <c r="J81" s="1"/>
      <c r="K81" s="1"/>
      <c r="L81" s="51"/>
    </row>
    <row r="82" spans="1:12" ht="15">
      <c r="A82" s="24"/>
      <c r="B82" s="25"/>
      <c r="C82" s="26"/>
      <c r="D82" s="27" t="s">
        <v>29</v>
      </c>
      <c r="E82" s="59"/>
      <c r="F82" s="60"/>
      <c r="G82" s="3"/>
      <c r="H82" s="3"/>
      <c r="I82" s="3"/>
      <c r="J82" s="3"/>
      <c r="K82" s="3"/>
      <c r="L82" s="51"/>
    </row>
    <row r="83" spans="1:12" ht="15">
      <c r="A83" s="24"/>
      <c r="B83" s="25"/>
      <c r="C83" s="26"/>
      <c r="D83" s="27" t="s">
        <v>30</v>
      </c>
      <c r="E83" s="62"/>
      <c r="F83" s="63"/>
      <c r="G83" s="4"/>
      <c r="H83" s="4"/>
      <c r="I83" s="4"/>
      <c r="J83" s="4"/>
      <c r="K83" s="4"/>
      <c r="L83" s="51"/>
    </row>
    <row r="84" spans="1:12" ht="15">
      <c r="A84" s="24"/>
      <c r="B84" s="25"/>
      <c r="C84" s="26"/>
      <c r="D84" s="27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24"/>
      <c r="B85" s="25"/>
      <c r="C85" s="26"/>
      <c r="D85" s="27" t="s">
        <v>32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24"/>
      <c r="B86" s="25"/>
      <c r="C86" s="26"/>
      <c r="D86" s="53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24"/>
      <c r="B87" s="25"/>
      <c r="C87" s="26"/>
      <c r="D87" s="53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29"/>
      <c r="B88" s="30"/>
      <c r="C88" s="31"/>
      <c r="D88" s="32" t="s">
        <v>33</v>
      </c>
      <c r="E88" s="33"/>
      <c r="F88" s="34">
        <f>SUM(F79:F87)</f>
        <v>0</v>
      </c>
      <c r="G88" s="34">
        <f t="shared" ref="G88:L88" si="10">SUM(G79:G87)</f>
        <v>0</v>
      </c>
      <c r="H88" s="34">
        <f t="shared" si="10"/>
        <v>0</v>
      </c>
      <c r="I88" s="34">
        <f t="shared" si="10"/>
        <v>0</v>
      </c>
      <c r="J88" s="34">
        <f t="shared" si="10"/>
        <v>0</v>
      </c>
      <c r="K88" s="35"/>
      <c r="L88" s="34">
        <f t="shared" si="10"/>
        <v>0</v>
      </c>
    </row>
    <row r="89" spans="1:12" ht="15.75" customHeight="1" thickBot="1">
      <c r="A89" s="54">
        <f>A69</f>
        <v>1</v>
      </c>
      <c r="B89" s="55">
        <f>B69</f>
        <v>4</v>
      </c>
      <c r="C89" s="90" t="s">
        <v>4</v>
      </c>
      <c r="D89" s="91"/>
      <c r="E89" s="56"/>
      <c r="F89" s="57">
        <f>F78+F88</f>
        <v>560</v>
      </c>
      <c r="G89" s="57">
        <f t="shared" ref="G89:L89" si="11">G78+G88</f>
        <v>13.26</v>
      </c>
      <c r="H89" s="57">
        <f t="shared" si="11"/>
        <v>23.919999999999998</v>
      </c>
      <c r="I89" s="57">
        <f t="shared" si="11"/>
        <v>65.63</v>
      </c>
      <c r="J89" s="57">
        <f t="shared" si="11"/>
        <v>543.28</v>
      </c>
      <c r="K89" s="57"/>
      <c r="L89" s="57">
        <f t="shared" si="11"/>
        <v>81.96</v>
      </c>
    </row>
    <row r="90" spans="1:12" ht="15">
      <c r="A90" s="20">
        <v>1</v>
      </c>
      <c r="B90" s="21">
        <v>5</v>
      </c>
      <c r="C90" s="22" t="s">
        <v>20</v>
      </c>
      <c r="D90" s="23" t="s">
        <v>21</v>
      </c>
      <c r="E90" s="5" t="s">
        <v>62</v>
      </c>
      <c r="F90" s="6">
        <v>250</v>
      </c>
      <c r="G90" s="1">
        <v>25.5</v>
      </c>
      <c r="H90" s="1">
        <v>33.25</v>
      </c>
      <c r="I90" s="1">
        <v>58</v>
      </c>
      <c r="J90" s="1">
        <v>531</v>
      </c>
      <c r="K90" s="48">
        <v>403</v>
      </c>
      <c r="L90" s="1">
        <v>52.78</v>
      </c>
    </row>
    <row r="91" spans="1:12" ht="15">
      <c r="A91" s="24"/>
      <c r="B91" s="25"/>
      <c r="C91" s="26"/>
      <c r="D91" s="27" t="s">
        <v>22</v>
      </c>
      <c r="E91" s="59" t="s">
        <v>43</v>
      </c>
      <c r="F91" s="6">
        <v>200</v>
      </c>
      <c r="G91" s="1">
        <v>0.1</v>
      </c>
      <c r="H91" s="1">
        <v>0</v>
      </c>
      <c r="I91" s="1">
        <v>10.4</v>
      </c>
      <c r="J91" s="1">
        <v>41.3</v>
      </c>
      <c r="K91" s="48">
        <v>588</v>
      </c>
      <c r="L91" s="1">
        <v>6.44</v>
      </c>
    </row>
    <row r="92" spans="1:12" ht="15">
      <c r="A92" s="24"/>
      <c r="B92" s="25"/>
      <c r="C92" s="26"/>
      <c r="D92" s="27" t="s">
        <v>31</v>
      </c>
      <c r="E92" s="59" t="s">
        <v>39</v>
      </c>
      <c r="F92" s="60">
        <v>15</v>
      </c>
      <c r="G92" s="3">
        <v>0.14000000000000001</v>
      </c>
      <c r="H92" s="3">
        <v>0.14000000000000001</v>
      </c>
      <c r="I92" s="3">
        <v>7.47</v>
      </c>
      <c r="J92" s="3">
        <v>33.97</v>
      </c>
      <c r="K92" s="61">
        <v>58233</v>
      </c>
      <c r="L92" s="1">
        <v>1.33</v>
      </c>
    </row>
    <row r="93" spans="1:12" ht="15">
      <c r="A93" s="24"/>
      <c r="B93" s="25"/>
      <c r="C93" s="26"/>
      <c r="D93" s="27" t="s">
        <v>32</v>
      </c>
      <c r="E93" s="62" t="s">
        <v>40</v>
      </c>
      <c r="F93" s="63">
        <v>10</v>
      </c>
      <c r="G93" s="4">
        <v>0.66</v>
      </c>
      <c r="H93" s="4">
        <v>0.12</v>
      </c>
      <c r="I93" s="4">
        <v>3.34</v>
      </c>
      <c r="J93" s="4">
        <v>17.399999999999999</v>
      </c>
      <c r="K93" s="49">
        <v>207784</v>
      </c>
      <c r="L93" s="1">
        <v>0.74</v>
      </c>
    </row>
    <row r="94" spans="1:12" ht="15">
      <c r="A94" s="24"/>
      <c r="B94" s="25"/>
      <c r="C94" s="26"/>
      <c r="D94" s="27" t="s">
        <v>22</v>
      </c>
      <c r="E94" s="59"/>
      <c r="F94" s="6"/>
      <c r="G94" s="1"/>
      <c r="H94" s="1"/>
      <c r="I94" s="1"/>
      <c r="J94" s="1"/>
      <c r="K94" s="48"/>
      <c r="L94" s="1"/>
    </row>
    <row r="95" spans="1:12" ht="15">
      <c r="A95" s="24"/>
      <c r="B95" s="25"/>
      <c r="C95" s="26"/>
      <c r="D95" s="27" t="s">
        <v>31</v>
      </c>
      <c r="E95" s="59"/>
      <c r="F95" s="6"/>
      <c r="G95" s="1"/>
      <c r="H95" s="1"/>
      <c r="I95" s="1"/>
      <c r="J95" s="1"/>
      <c r="K95" s="48"/>
      <c r="L95" s="1"/>
    </row>
    <row r="96" spans="1:12" ht="15">
      <c r="A96" s="24"/>
      <c r="B96" s="25"/>
      <c r="C96" s="26"/>
      <c r="D96" s="27" t="s">
        <v>32</v>
      </c>
      <c r="E96" s="62"/>
      <c r="F96" s="68"/>
      <c r="G96" s="8"/>
      <c r="H96" s="8"/>
      <c r="I96" s="8"/>
      <c r="J96" s="8"/>
      <c r="K96" s="49"/>
      <c r="L96" s="1"/>
    </row>
    <row r="97" spans="1:12" ht="15">
      <c r="A97" s="24"/>
      <c r="B97" s="25"/>
      <c r="C97" s="26"/>
      <c r="D97" s="27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4"/>
      <c r="B98" s="25"/>
      <c r="C98" s="26"/>
      <c r="D98" s="53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4"/>
      <c r="B99" s="25"/>
      <c r="C99" s="26"/>
      <c r="D99" s="53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9"/>
      <c r="B100" s="30"/>
      <c r="C100" s="31"/>
      <c r="D100" s="32" t="s">
        <v>33</v>
      </c>
      <c r="E100" s="33"/>
      <c r="F100" s="34">
        <f>SUM(F90:F99)</f>
        <v>475</v>
      </c>
      <c r="G100" s="34">
        <f t="shared" ref="G100:L100" si="12">SUM(G90:G99)</f>
        <v>26.400000000000002</v>
      </c>
      <c r="H100" s="34">
        <f t="shared" si="12"/>
        <v>33.51</v>
      </c>
      <c r="I100" s="34">
        <f t="shared" si="12"/>
        <v>79.210000000000008</v>
      </c>
      <c r="J100" s="34">
        <f t="shared" si="12"/>
        <v>623.66999999999996</v>
      </c>
      <c r="K100" s="34"/>
      <c r="L100" s="34">
        <f t="shared" si="12"/>
        <v>61.29</v>
      </c>
    </row>
    <row r="101" spans="1:12" ht="15">
      <c r="A101" s="36">
        <f>A90</f>
        <v>1</v>
      </c>
      <c r="B101" s="37">
        <f>B90</f>
        <v>5</v>
      </c>
      <c r="C101" s="38" t="s">
        <v>25</v>
      </c>
      <c r="D101" s="27" t="s">
        <v>26</v>
      </c>
      <c r="E101" s="5"/>
      <c r="F101" s="6"/>
      <c r="G101" s="2"/>
      <c r="H101" s="2"/>
      <c r="I101" s="2"/>
      <c r="J101" s="2"/>
      <c r="K101" s="47"/>
      <c r="L101" s="1"/>
    </row>
    <row r="102" spans="1:12" ht="15">
      <c r="A102" s="24"/>
      <c r="B102" s="25"/>
      <c r="C102" s="26"/>
      <c r="D102" s="27" t="s">
        <v>27</v>
      </c>
      <c r="E102" s="58"/>
      <c r="F102" s="6"/>
      <c r="G102" s="1"/>
      <c r="H102" s="1"/>
      <c r="I102" s="1"/>
      <c r="J102" s="1"/>
      <c r="K102" s="47"/>
      <c r="L102" s="1"/>
    </row>
    <row r="103" spans="1:12" ht="15">
      <c r="A103" s="24"/>
      <c r="B103" s="25"/>
      <c r="C103" s="26"/>
      <c r="D103" s="27" t="s">
        <v>28</v>
      </c>
      <c r="E103" s="59"/>
      <c r="F103" s="6"/>
      <c r="G103" s="1"/>
      <c r="H103" s="1"/>
      <c r="I103" s="1"/>
      <c r="J103" s="1"/>
      <c r="K103" s="48"/>
      <c r="L103" s="1"/>
    </row>
    <row r="104" spans="1:12" ht="15">
      <c r="A104" s="24"/>
      <c r="B104" s="25"/>
      <c r="C104" s="26"/>
      <c r="D104" s="27" t="s">
        <v>29</v>
      </c>
      <c r="E104" s="59"/>
      <c r="F104" s="60"/>
      <c r="G104" s="3"/>
      <c r="H104" s="3"/>
      <c r="I104" s="3"/>
      <c r="J104" s="3"/>
      <c r="K104" s="61"/>
      <c r="L104" s="1"/>
    </row>
    <row r="105" spans="1:12" ht="15">
      <c r="A105" s="24"/>
      <c r="B105" s="25"/>
      <c r="C105" s="26"/>
      <c r="D105" s="27" t="s">
        <v>30</v>
      </c>
      <c r="E105" s="62"/>
      <c r="F105" s="63"/>
      <c r="G105" s="4"/>
      <c r="H105" s="4"/>
      <c r="I105" s="4"/>
      <c r="J105" s="4"/>
      <c r="K105" s="49"/>
      <c r="L105" s="1"/>
    </row>
    <row r="106" spans="1:12" ht="15">
      <c r="A106" s="24"/>
      <c r="B106" s="25"/>
      <c r="C106" s="26"/>
      <c r="D106" s="2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4"/>
      <c r="B107" s="25"/>
      <c r="C107" s="26"/>
      <c r="D107" s="2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4"/>
      <c r="B108" s="25"/>
      <c r="C108" s="26"/>
      <c r="D108" s="53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4"/>
      <c r="B109" s="25"/>
      <c r="C109" s="26"/>
      <c r="D109" s="53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9"/>
      <c r="B110" s="30"/>
      <c r="C110" s="31"/>
      <c r="D110" s="32" t="s">
        <v>33</v>
      </c>
      <c r="E110" s="33"/>
      <c r="F110" s="34">
        <f>SUM(F101:F109)</f>
        <v>0</v>
      </c>
      <c r="G110" s="34">
        <f>SUM(G101:G109)</f>
        <v>0</v>
      </c>
      <c r="H110" s="34">
        <f>SUM(H101:H109)</f>
        <v>0</v>
      </c>
      <c r="I110" s="34">
        <f>SUM(I101:I109)</f>
        <v>0</v>
      </c>
      <c r="J110" s="34">
        <f>SUM(J101:J109)</f>
        <v>0</v>
      </c>
      <c r="K110" s="35"/>
      <c r="L110" s="34">
        <f>SUM(L101:L109)</f>
        <v>0</v>
      </c>
    </row>
    <row r="111" spans="1:12" ht="15.75" customHeight="1" thickBot="1">
      <c r="A111" s="54">
        <f>A90</f>
        <v>1</v>
      </c>
      <c r="B111" s="55">
        <f>B90</f>
        <v>5</v>
      </c>
      <c r="C111" s="90" t="s">
        <v>4</v>
      </c>
      <c r="D111" s="91"/>
      <c r="E111" s="56"/>
      <c r="F111" s="57">
        <f>F100+F110</f>
        <v>475</v>
      </c>
      <c r="G111" s="57">
        <f t="shared" ref="G111:L111" si="13">G100+G110</f>
        <v>26.400000000000002</v>
      </c>
      <c r="H111" s="57">
        <f t="shared" si="13"/>
        <v>33.51</v>
      </c>
      <c r="I111" s="57">
        <f t="shared" si="13"/>
        <v>79.210000000000008</v>
      </c>
      <c r="J111" s="57">
        <f t="shared" si="13"/>
        <v>623.66999999999996</v>
      </c>
      <c r="K111" s="57"/>
      <c r="L111" s="57">
        <f t="shared" si="13"/>
        <v>61.29</v>
      </c>
    </row>
    <row r="112" spans="1:12" ht="15">
      <c r="A112" s="20">
        <v>2</v>
      </c>
      <c r="B112" s="21">
        <v>1</v>
      </c>
      <c r="C112" s="22" t="s">
        <v>20</v>
      </c>
      <c r="D112" s="23" t="s">
        <v>21</v>
      </c>
      <c r="E112" s="72" t="s">
        <v>63</v>
      </c>
      <c r="F112" s="73">
        <v>220</v>
      </c>
      <c r="G112" s="1">
        <v>3.3</v>
      </c>
      <c r="H112" s="1">
        <v>2.2999999999999998</v>
      </c>
      <c r="I112" s="1">
        <v>70.099999999999994</v>
      </c>
      <c r="J112" s="1">
        <v>264</v>
      </c>
      <c r="K112" s="78">
        <v>257</v>
      </c>
      <c r="L112" s="74">
        <v>38.159999999999997</v>
      </c>
    </row>
    <row r="113" spans="1:12" ht="15">
      <c r="A113" s="24"/>
      <c r="B113" s="25"/>
      <c r="C113" s="26"/>
      <c r="D113" s="27" t="s">
        <v>22</v>
      </c>
      <c r="E113" s="72" t="s">
        <v>51</v>
      </c>
      <c r="F113" s="73">
        <v>200</v>
      </c>
      <c r="G113" s="74">
        <v>0.12</v>
      </c>
      <c r="H113" s="74">
        <v>0</v>
      </c>
      <c r="I113" s="74">
        <v>12</v>
      </c>
      <c r="J113" s="1">
        <v>48.6</v>
      </c>
      <c r="K113" s="78">
        <v>628</v>
      </c>
      <c r="L113" s="74">
        <v>2.97</v>
      </c>
    </row>
    <row r="114" spans="1:12" ht="15">
      <c r="A114" s="24"/>
      <c r="B114" s="25"/>
      <c r="C114" s="26"/>
      <c r="D114" s="27" t="s">
        <v>31</v>
      </c>
      <c r="E114" s="59" t="s">
        <v>39</v>
      </c>
      <c r="F114" s="65">
        <v>15</v>
      </c>
      <c r="G114" s="3">
        <v>0.14000000000000001</v>
      </c>
      <c r="H114" s="3">
        <v>0.14000000000000001</v>
      </c>
      <c r="I114" s="3">
        <v>7.47</v>
      </c>
      <c r="J114" s="3">
        <v>33.97</v>
      </c>
      <c r="K114" s="48">
        <v>58233</v>
      </c>
      <c r="L114" s="1">
        <v>1.33</v>
      </c>
    </row>
    <row r="115" spans="1:12" ht="15">
      <c r="A115" s="24"/>
      <c r="B115" s="25"/>
      <c r="C115" s="26"/>
      <c r="D115" s="27" t="s">
        <v>32</v>
      </c>
      <c r="E115" s="59" t="s">
        <v>40</v>
      </c>
      <c r="F115" s="65">
        <v>10</v>
      </c>
      <c r="G115" s="3">
        <v>0.66</v>
      </c>
      <c r="H115" s="3">
        <v>0.12</v>
      </c>
      <c r="I115" s="3">
        <v>3.34</v>
      </c>
      <c r="J115" s="3">
        <v>17.399999999999999</v>
      </c>
      <c r="K115" s="48">
        <v>207784</v>
      </c>
      <c r="L115" s="1">
        <v>0.74</v>
      </c>
    </row>
    <row r="116" spans="1:12" ht="15">
      <c r="A116" s="24"/>
      <c r="B116" s="25"/>
      <c r="C116" s="26"/>
      <c r="D116" s="27"/>
      <c r="E116" s="62" t="s">
        <v>41</v>
      </c>
      <c r="F116" s="68">
        <v>10</v>
      </c>
      <c r="G116" s="1">
        <v>2.3199999999999998</v>
      </c>
      <c r="H116" s="1">
        <v>2.95</v>
      </c>
      <c r="I116" s="1">
        <v>0</v>
      </c>
      <c r="J116" s="1">
        <v>36.4</v>
      </c>
      <c r="K116" s="49" t="s">
        <v>46</v>
      </c>
      <c r="L116" s="8">
        <v>14.57</v>
      </c>
    </row>
    <row r="117" spans="1:12" ht="15">
      <c r="A117" s="24"/>
      <c r="B117" s="25"/>
      <c r="C117" s="26"/>
      <c r="D117" s="27" t="s">
        <v>23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4"/>
      <c r="B118" s="25"/>
      <c r="C118" s="26"/>
      <c r="D118" s="27" t="s">
        <v>24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4"/>
      <c r="B119" s="25"/>
      <c r="C119" s="26"/>
      <c r="D119" s="53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9"/>
      <c r="B120" s="30"/>
      <c r="C120" s="31"/>
      <c r="D120" s="32" t="s">
        <v>33</v>
      </c>
      <c r="E120" s="33"/>
      <c r="F120" s="34">
        <f>SUM(F112:F119)</f>
        <v>455</v>
      </c>
      <c r="G120" s="34">
        <f t="shared" ref="G120:J120" si="14">SUM(G112:G119)</f>
        <v>6.5399999999999991</v>
      </c>
      <c r="H120" s="34">
        <f t="shared" si="14"/>
        <v>5.51</v>
      </c>
      <c r="I120" s="34">
        <f t="shared" si="14"/>
        <v>92.91</v>
      </c>
      <c r="J120" s="34">
        <f t="shared" si="14"/>
        <v>400.37</v>
      </c>
      <c r="K120" s="35"/>
      <c r="L120" s="34">
        <f t="shared" ref="L120" si="15">SUM(L112:L119)</f>
        <v>57.769999999999996</v>
      </c>
    </row>
    <row r="121" spans="1:12" ht="15">
      <c r="A121" s="36">
        <f>A112</f>
        <v>2</v>
      </c>
      <c r="B121" s="37">
        <f>B112</f>
        <v>1</v>
      </c>
      <c r="C121" s="38" t="s">
        <v>25</v>
      </c>
      <c r="D121" s="27" t="s">
        <v>26</v>
      </c>
      <c r="E121" s="5"/>
      <c r="F121" s="6"/>
      <c r="G121" s="1"/>
      <c r="H121" s="1"/>
      <c r="I121" s="1"/>
      <c r="J121" s="1"/>
      <c r="K121" s="1"/>
      <c r="L121" s="51"/>
    </row>
    <row r="122" spans="1:12" ht="15">
      <c r="A122" s="24"/>
      <c r="B122" s="25"/>
      <c r="C122" s="26"/>
      <c r="D122" s="27" t="s">
        <v>27</v>
      </c>
      <c r="E122" s="5"/>
      <c r="F122" s="6"/>
      <c r="G122" s="1"/>
      <c r="H122" s="1"/>
      <c r="I122" s="1"/>
      <c r="J122" s="1"/>
      <c r="K122" s="1"/>
      <c r="L122" s="51"/>
    </row>
    <row r="123" spans="1:12" ht="15">
      <c r="A123" s="24"/>
      <c r="B123" s="25"/>
      <c r="C123" s="26"/>
      <c r="D123" s="27" t="s">
        <v>28</v>
      </c>
      <c r="E123" s="59"/>
      <c r="F123" s="65"/>
      <c r="G123" s="3"/>
      <c r="H123" s="3"/>
      <c r="I123" s="3"/>
      <c r="J123" s="3"/>
      <c r="K123" s="3"/>
      <c r="L123" s="51"/>
    </row>
    <row r="124" spans="1:12" ht="15">
      <c r="A124" s="24"/>
      <c r="B124" s="25"/>
      <c r="C124" s="26"/>
      <c r="D124" s="27" t="s">
        <v>29</v>
      </c>
      <c r="E124" s="59"/>
      <c r="F124" s="65"/>
      <c r="G124" s="3"/>
      <c r="H124" s="3"/>
      <c r="I124" s="3"/>
      <c r="J124" s="3"/>
      <c r="K124" s="3"/>
      <c r="L124" s="51"/>
    </row>
    <row r="125" spans="1:12" ht="15">
      <c r="A125" s="24"/>
      <c r="B125" s="25"/>
      <c r="C125" s="26"/>
      <c r="D125" s="27" t="s">
        <v>30</v>
      </c>
      <c r="E125" s="62"/>
      <c r="F125" s="68"/>
      <c r="G125" s="8"/>
      <c r="H125" s="1"/>
      <c r="I125" s="1"/>
      <c r="J125" s="1"/>
      <c r="K125" s="1"/>
      <c r="L125" s="51"/>
    </row>
    <row r="126" spans="1:12" ht="15">
      <c r="A126" s="24"/>
      <c r="B126" s="25"/>
      <c r="C126" s="26"/>
      <c r="D126" s="27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4"/>
      <c r="B127" s="25"/>
      <c r="C127" s="26"/>
      <c r="D127" s="27" t="s">
        <v>32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4"/>
      <c r="B128" s="25"/>
      <c r="C128" s="26"/>
      <c r="D128" s="53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4"/>
      <c r="B129" s="25"/>
      <c r="C129" s="26"/>
      <c r="D129" s="53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9"/>
      <c r="B130" s="30"/>
      <c r="C130" s="31"/>
      <c r="D130" s="32" t="s">
        <v>33</v>
      </c>
      <c r="E130" s="33"/>
      <c r="F130" s="34">
        <f>SUM(F121:F129)</f>
        <v>0</v>
      </c>
      <c r="G130" s="34">
        <f t="shared" ref="G130:J130" si="16">SUM(G121:G129)</f>
        <v>0</v>
      </c>
      <c r="H130" s="34">
        <f t="shared" si="16"/>
        <v>0</v>
      </c>
      <c r="I130" s="34">
        <f t="shared" si="16"/>
        <v>0</v>
      </c>
      <c r="J130" s="34">
        <f t="shared" si="16"/>
        <v>0</v>
      </c>
      <c r="K130" s="35"/>
      <c r="L130" s="34">
        <f t="shared" ref="L130" si="17">SUM(L121:L129)</f>
        <v>0</v>
      </c>
    </row>
    <row r="131" spans="1:12" ht="15.75" thickBot="1">
      <c r="A131" s="54">
        <f>A112</f>
        <v>2</v>
      </c>
      <c r="B131" s="55">
        <f>B112</f>
        <v>1</v>
      </c>
      <c r="C131" s="90" t="s">
        <v>4</v>
      </c>
      <c r="D131" s="91"/>
      <c r="E131" s="56"/>
      <c r="F131" s="57">
        <f>F120+F130</f>
        <v>455</v>
      </c>
      <c r="G131" s="57">
        <f t="shared" ref="G131:L131" si="18">G120+G130</f>
        <v>6.5399999999999991</v>
      </c>
      <c r="H131" s="57">
        <f t="shared" si="18"/>
        <v>5.51</v>
      </c>
      <c r="I131" s="57">
        <f t="shared" si="18"/>
        <v>92.91</v>
      </c>
      <c r="J131" s="57">
        <f t="shared" si="18"/>
        <v>400.37</v>
      </c>
      <c r="K131" s="57"/>
      <c r="L131" s="79">
        <f t="shared" si="18"/>
        <v>57.769999999999996</v>
      </c>
    </row>
    <row r="132" spans="1:12" ht="15.75" thickBot="1">
      <c r="A132" s="39"/>
      <c r="B132" s="25"/>
      <c r="C132" s="26"/>
      <c r="D132" s="23" t="s">
        <v>21</v>
      </c>
      <c r="E132" s="72" t="s">
        <v>65</v>
      </c>
      <c r="F132" s="73">
        <v>50</v>
      </c>
      <c r="G132" s="74">
        <v>4.55</v>
      </c>
      <c r="H132" s="74">
        <v>3.55</v>
      </c>
      <c r="I132" s="74">
        <v>20.5</v>
      </c>
      <c r="J132" s="74">
        <v>58.05</v>
      </c>
      <c r="K132" s="78">
        <v>423</v>
      </c>
      <c r="L132" s="74">
        <v>37.26</v>
      </c>
    </row>
    <row r="133" spans="1:12" ht="15">
      <c r="A133" s="39"/>
      <c r="B133" s="25"/>
      <c r="C133" s="26"/>
      <c r="D133" s="23" t="s">
        <v>21</v>
      </c>
      <c r="E133" s="75" t="s">
        <v>54</v>
      </c>
      <c r="F133" s="76">
        <v>150</v>
      </c>
      <c r="G133" s="71">
        <v>2.85</v>
      </c>
      <c r="H133" s="71">
        <v>0.75</v>
      </c>
      <c r="I133" s="1">
        <v>25.2</v>
      </c>
      <c r="J133" s="71">
        <v>121.5</v>
      </c>
      <c r="K133" s="77">
        <v>472</v>
      </c>
      <c r="L133" s="71">
        <v>21.38</v>
      </c>
    </row>
    <row r="134" spans="1:12" ht="15">
      <c r="A134" s="39"/>
      <c r="B134" s="25"/>
      <c r="C134" s="26"/>
      <c r="D134" s="27" t="s">
        <v>22</v>
      </c>
      <c r="E134" s="59" t="s">
        <v>43</v>
      </c>
      <c r="F134" s="6">
        <v>200</v>
      </c>
      <c r="G134" s="1">
        <v>0.1</v>
      </c>
      <c r="H134" s="1">
        <v>0</v>
      </c>
      <c r="I134" s="1">
        <v>10.4</v>
      </c>
      <c r="J134" s="1">
        <v>41.3</v>
      </c>
      <c r="K134" s="48">
        <v>588</v>
      </c>
      <c r="L134" s="1">
        <v>6.44</v>
      </c>
    </row>
    <row r="135" spans="1:12" ht="15">
      <c r="A135" s="39"/>
      <c r="B135" s="25"/>
      <c r="C135" s="26"/>
      <c r="D135" s="27" t="s">
        <v>31</v>
      </c>
      <c r="E135" s="59" t="s">
        <v>39</v>
      </c>
      <c r="F135" s="65">
        <v>15</v>
      </c>
      <c r="G135" s="3">
        <v>0.14000000000000001</v>
      </c>
      <c r="H135" s="3">
        <v>0.14000000000000001</v>
      </c>
      <c r="I135" s="3">
        <v>7.47</v>
      </c>
      <c r="J135" s="3">
        <v>33.97</v>
      </c>
      <c r="K135" s="61">
        <v>58233</v>
      </c>
      <c r="L135" s="1">
        <v>1.33</v>
      </c>
    </row>
    <row r="136" spans="1:12" ht="15">
      <c r="A136" s="39"/>
      <c r="B136" s="25"/>
      <c r="C136" s="26"/>
      <c r="D136" s="27" t="s">
        <v>32</v>
      </c>
      <c r="E136" s="62" t="s">
        <v>40</v>
      </c>
      <c r="F136" s="67">
        <v>10</v>
      </c>
      <c r="G136" s="4">
        <v>0.66</v>
      </c>
      <c r="H136" s="4">
        <v>0.12</v>
      </c>
      <c r="I136" s="4">
        <v>3.34</v>
      </c>
      <c r="J136" s="4">
        <v>17.399999999999999</v>
      </c>
      <c r="K136" s="49">
        <v>207784</v>
      </c>
      <c r="L136" s="1">
        <v>0.74</v>
      </c>
    </row>
    <row r="137" spans="1:12" ht="15">
      <c r="A137" s="39"/>
      <c r="B137" s="25"/>
      <c r="C137" s="26"/>
      <c r="D137" s="53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39"/>
      <c r="B138" s="25"/>
      <c r="C138" s="26"/>
      <c r="D138" s="53"/>
      <c r="E138" s="72"/>
      <c r="F138" s="73"/>
      <c r="G138" s="71"/>
      <c r="H138" s="71"/>
      <c r="I138" s="71"/>
      <c r="J138" s="71"/>
      <c r="K138" s="78"/>
      <c r="L138" s="74"/>
    </row>
    <row r="139" spans="1:12" ht="15">
      <c r="A139" s="39"/>
      <c r="B139" s="25"/>
      <c r="C139" s="26"/>
      <c r="D139" s="53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39"/>
      <c r="B140" s="25"/>
      <c r="C140" s="26"/>
      <c r="D140" s="53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40"/>
      <c r="B141" s="30"/>
      <c r="C141" s="31"/>
      <c r="D141" s="32" t="s">
        <v>33</v>
      </c>
      <c r="E141" s="33"/>
      <c r="F141" s="34">
        <f>SUM(F132:F140)</f>
        <v>425</v>
      </c>
      <c r="G141" s="34">
        <f>SUM(G132:G140)</f>
        <v>8.2999999999999989</v>
      </c>
      <c r="H141" s="34">
        <f>SUM(H132:H140)</f>
        <v>4.5599999999999996</v>
      </c>
      <c r="I141" s="34">
        <f>SUM(I132:I140)</f>
        <v>66.91</v>
      </c>
      <c r="J141" s="34">
        <f>SUM(J132:J140)</f>
        <v>272.22000000000003</v>
      </c>
      <c r="K141" s="34"/>
      <c r="L141" s="34">
        <f>SUM(L132:L140)</f>
        <v>67.149999999999991</v>
      </c>
    </row>
    <row r="142" spans="1:12" ht="15">
      <c r="A142" s="37" t="e">
        <f>#REF!</f>
        <v>#REF!</v>
      </c>
      <c r="B142" s="37" t="e">
        <f>#REF!</f>
        <v>#REF!</v>
      </c>
      <c r="C142" s="38" t="s">
        <v>25</v>
      </c>
      <c r="D142" s="27" t="s">
        <v>26</v>
      </c>
      <c r="E142" s="5"/>
      <c r="F142" s="6"/>
      <c r="G142" s="1"/>
      <c r="H142" s="1"/>
      <c r="I142" s="1"/>
      <c r="J142" s="1"/>
      <c r="K142" s="1"/>
      <c r="L142" s="51"/>
    </row>
    <row r="143" spans="1:12" ht="15">
      <c r="A143" s="39"/>
      <c r="B143" s="25"/>
      <c r="C143" s="26"/>
      <c r="D143" s="27" t="s">
        <v>27</v>
      </c>
      <c r="E143" s="5"/>
      <c r="F143" s="6"/>
      <c r="G143" s="1"/>
      <c r="H143" s="1"/>
      <c r="I143" s="1"/>
      <c r="J143" s="1"/>
      <c r="K143" s="1"/>
      <c r="L143" s="51"/>
    </row>
    <row r="144" spans="1:12" ht="15">
      <c r="A144" s="39"/>
      <c r="B144" s="25"/>
      <c r="C144" s="26"/>
      <c r="D144" s="27" t="s">
        <v>28</v>
      </c>
      <c r="E144" s="5"/>
      <c r="F144" s="6"/>
      <c r="G144" s="1"/>
      <c r="H144" s="1"/>
      <c r="I144" s="1"/>
      <c r="J144" s="1"/>
      <c r="K144" s="1"/>
      <c r="L144" s="51"/>
    </row>
    <row r="145" spans="1:12" ht="15">
      <c r="A145" s="39"/>
      <c r="B145" s="25"/>
      <c r="C145" s="26"/>
      <c r="D145" s="27" t="s">
        <v>29</v>
      </c>
      <c r="E145" s="5"/>
      <c r="F145" s="69"/>
      <c r="G145" s="1"/>
      <c r="H145" s="1"/>
      <c r="I145" s="1"/>
      <c r="J145" s="1"/>
      <c r="K145" s="1"/>
      <c r="L145" s="51"/>
    </row>
    <row r="146" spans="1:12" ht="15">
      <c r="A146" s="39"/>
      <c r="B146" s="25"/>
      <c r="C146" s="26"/>
      <c r="D146" s="27" t="s">
        <v>30</v>
      </c>
      <c r="E146" s="59"/>
      <c r="F146" s="6"/>
      <c r="G146" s="1"/>
      <c r="H146" s="1"/>
      <c r="I146" s="1"/>
      <c r="J146" s="1"/>
      <c r="K146" s="1"/>
      <c r="L146" s="51"/>
    </row>
    <row r="147" spans="1:12" ht="15">
      <c r="A147" s="39"/>
      <c r="B147" s="25"/>
      <c r="C147" s="26"/>
      <c r="D147" s="27" t="s">
        <v>31</v>
      </c>
      <c r="E147" s="59"/>
      <c r="F147" s="60"/>
      <c r="G147" s="3"/>
      <c r="H147" s="3"/>
      <c r="I147" s="3"/>
      <c r="J147" s="3"/>
      <c r="K147" s="3"/>
      <c r="L147" s="51"/>
    </row>
    <row r="148" spans="1:12" ht="15">
      <c r="A148" s="39"/>
      <c r="B148" s="25"/>
      <c r="C148" s="26"/>
      <c r="D148" s="27" t="s">
        <v>32</v>
      </c>
      <c r="E148" s="62"/>
      <c r="F148" s="63"/>
      <c r="G148" s="4"/>
      <c r="H148" s="4"/>
      <c r="I148" s="4"/>
      <c r="J148" s="4"/>
      <c r="K148" s="4"/>
      <c r="L148" s="51"/>
    </row>
    <row r="149" spans="1:12" ht="15">
      <c r="A149" s="39"/>
      <c r="B149" s="25"/>
      <c r="C149" s="26"/>
      <c r="D149" s="53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39"/>
      <c r="B150" s="25"/>
      <c r="C150" s="26"/>
      <c r="D150" s="53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40"/>
      <c r="B151" s="30"/>
      <c r="C151" s="31"/>
      <c r="D151" s="32" t="s">
        <v>33</v>
      </c>
      <c r="E151" s="33"/>
      <c r="F151" s="34">
        <f>SUM(F142:F150)</f>
        <v>0</v>
      </c>
      <c r="G151" s="34">
        <f t="shared" ref="G151:J151" si="19">SUM(G142:G150)</f>
        <v>0</v>
      </c>
      <c r="H151" s="34">
        <f t="shared" si="19"/>
        <v>0</v>
      </c>
      <c r="I151" s="34">
        <f t="shared" si="19"/>
        <v>0</v>
      </c>
      <c r="J151" s="34">
        <f t="shared" si="19"/>
        <v>0</v>
      </c>
      <c r="K151" s="35"/>
      <c r="L151" s="34">
        <f t="shared" ref="L151" si="20">SUM(L142:L150)</f>
        <v>0</v>
      </c>
    </row>
    <row r="152" spans="1:12" ht="15.75" thickBot="1">
      <c r="A152" s="64" t="e">
        <f>#REF!</f>
        <v>#REF!</v>
      </c>
      <c r="B152" s="64" t="e">
        <f>#REF!</f>
        <v>#REF!</v>
      </c>
      <c r="C152" s="90" t="s">
        <v>4</v>
      </c>
      <c r="D152" s="91"/>
      <c r="E152" s="56"/>
      <c r="F152" s="57">
        <f>F141+F151</f>
        <v>425</v>
      </c>
      <c r="G152" s="57">
        <f t="shared" ref="G152:L152" si="21">G141+G151</f>
        <v>8.2999999999999989</v>
      </c>
      <c r="H152" s="57">
        <f t="shared" si="21"/>
        <v>4.5599999999999996</v>
      </c>
      <c r="I152" s="57">
        <f t="shared" si="21"/>
        <v>66.91</v>
      </c>
      <c r="J152" s="57">
        <f t="shared" si="21"/>
        <v>272.22000000000003</v>
      </c>
      <c r="K152" s="57"/>
      <c r="L152" s="57">
        <f t="shared" si="21"/>
        <v>67.149999999999991</v>
      </c>
    </row>
    <row r="153" spans="1:12" ht="15">
      <c r="A153" s="20">
        <v>2</v>
      </c>
      <c r="B153" s="21">
        <v>3</v>
      </c>
      <c r="C153" s="22" t="s">
        <v>20</v>
      </c>
      <c r="D153" s="23" t="s">
        <v>21</v>
      </c>
      <c r="E153" s="85" t="s">
        <v>66</v>
      </c>
      <c r="F153" s="73">
        <v>80</v>
      </c>
      <c r="G153" s="74">
        <v>2</v>
      </c>
      <c r="H153" s="74">
        <v>1</v>
      </c>
      <c r="I153" s="1">
        <v>9</v>
      </c>
      <c r="J153" s="74">
        <v>45</v>
      </c>
      <c r="K153" s="86" t="s">
        <v>70</v>
      </c>
      <c r="L153" s="74">
        <v>42.52</v>
      </c>
    </row>
    <row r="154" spans="1:12" ht="15">
      <c r="A154" s="24"/>
      <c r="B154" s="25"/>
      <c r="C154" s="26"/>
      <c r="D154" s="27" t="s">
        <v>22</v>
      </c>
      <c r="E154" s="87" t="s">
        <v>67</v>
      </c>
      <c r="F154" s="88">
        <v>75</v>
      </c>
      <c r="G154" s="84">
        <v>5.93</v>
      </c>
      <c r="H154" s="84">
        <v>7.05</v>
      </c>
      <c r="I154" s="84">
        <v>41.63</v>
      </c>
      <c r="J154" s="84">
        <v>254</v>
      </c>
      <c r="K154" s="89"/>
      <c r="L154" s="71">
        <v>8.0399999999999991</v>
      </c>
    </row>
    <row r="155" spans="1:12" ht="15">
      <c r="A155" s="24"/>
      <c r="B155" s="25"/>
      <c r="C155" s="26"/>
      <c r="D155" s="27" t="s">
        <v>31</v>
      </c>
      <c r="E155" s="72" t="s">
        <v>68</v>
      </c>
      <c r="F155" s="73">
        <v>50</v>
      </c>
      <c r="G155" s="74">
        <v>9.5</v>
      </c>
      <c r="H155" s="74">
        <v>2.5</v>
      </c>
      <c r="I155" s="74">
        <v>0</v>
      </c>
      <c r="J155" s="74">
        <v>61.5</v>
      </c>
      <c r="K155" s="78">
        <v>416</v>
      </c>
      <c r="L155" s="74">
        <v>38.869999999999997</v>
      </c>
    </row>
    <row r="156" spans="1:12" ht="15">
      <c r="A156" s="39"/>
      <c r="B156" s="25"/>
      <c r="C156" s="26"/>
      <c r="D156" s="27" t="s">
        <v>32</v>
      </c>
      <c r="E156" s="72" t="s">
        <v>69</v>
      </c>
      <c r="F156" s="73">
        <v>50</v>
      </c>
      <c r="G156" s="74">
        <v>0.95</v>
      </c>
      <c r="H156" s="74">
        <v>2.6</v>
      </c>
      <c r="I156" s="74">
        <v>2.85</v>
      </c>
      <c r="J156" s="74">
        <v>39</v>
      </c>
      <c r="K156" s="75">
        <v>528</v>
      </c>
      <c r="L156" s="74">
        <v>9.4700000000000006</v>
      </c>
    </row>
    <row r="157" spans="1:12" ht="15">
      <c r="A157" s="24"/>
      <c r="B157" s="25"/>
      <c r="C157" s="26"/>
      <c r="D157" s="27" t="s">
        <v>32</v>
      </c>
      <c r="E157" s="59" t="s">
        <v>43</v>
      </c>
      <c r="F157" s="6">
        <v>200</v>
      </c>
      <c r="G157" s="1">
        <v>0.1</v>
      </c>
      <c r="H157" s="1">
        <v>0</v>
      </c>
      <c r="I157" s="1">
        <v>10.4</v>
      </c>
      <c r="J157" s="1">
        <v>41.3</v>
      </c>
      <c r="K157" s="48">
        <v>588</v>
      </c>
      <c r="L157" s="1">
        <v>6.44</v>
      </c>
    </row>
    <row r="158" spans="1:12" ht="15">
      <c r="A158" s="24"/>
      <c r="B158" s="25"/>
      <c r="C158" s="26"/>
      <c r="D158" s="27" t="s">
        <v>31</v>
      </c>
      <c r="E158" s="59"/>
      <c r="F158" s="65"/>
      <c r="G158" s="3"/>
      <c r="H158" s="3"/>
      <c r="I158" s="3"/>
      <c r="J158" s="3"/>
      <c r="K158" s="61"/>
      <c r="L158" s="1"/>
    </row>
    <row r="159" spans="1:12" ht="15">
      <c r="A159" s="24"/>
      <c r="B159" s="25"/>
      <c r="C159" s="26"/>
      <c r="D159" s="27" t="s">
        <v>32</v>
      </c>
      <c r="E159" s="62"/>
      <c r="F159" s="67"/>
      <c r="G159" s="4"/>
      <c r="H159" s="4"/>
      <c r="I159" s="4"/>
      <c r="J159" s="4"/>
      <c r="K159" s="49"/>
      <c r="L159" s="1"/>
    </row>
    <row r="160" spans="1:12" ht="15.75" customHeight="1">
      <c r="A160" s="24"/>
      <c r="B160" s="25"/>
      <c r="C160" s="26"/>
      <c r="D160" s="27" t="s">
        <v>23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4"/>
      <c r="B161" s="25"/>
      <c r="C161" s="26"/>
      <c r="D161" s="27" t="s">
        <v>24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4"/>
      <c r="B162" s="25"/>
      <c r="C162" s="26"/>
      <c r="D162" s="28"/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4"/>
      <c r="B163" s="25"/>
      <c r="C163" s="26"/>
      <c r="D163" s="28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9"/>
      <c r="B164" s="30"/>
      <c r="C164" s="31"/>
      <c r="D164" s="32" t="s">
        <v>33</v>
      </c>
      <c r="E164" s="33"/>
      <c r="F164" s="34">
        <f>SUM(F153:F163)</f>
        <v>455</v>
      </c>
      <c r="G164" s="34">
        <f t="shared" ref="G164:J164" si="22">SUM(G153:G163)</f>
        <v>18.48</v>
      </c>
      <c r="H164" s="34">
        <f t="shared" si="22"/>
        <v>13.15</v>
      </c>
      <c r="I164" s="34">
        <f t="shared" si="22"/>
        <v>63.88</v>
      </c>
      <c r="J164" s="34">
        <f t="shared" si="22"/>
        <v>440.8</v>
      </c>
      <c r="K164" s="35"/>
      <c r="L164" s="34">
        <f t="shared" ref="L164" si="23">SUM(L153:L163)</f>
        <v>105.34</v>
      </c>
    </row>
    <row r="165" spans="1:12" ht="15">
      <c r="A165" s="36">
        <f>A153</f>
        <v>2</v>
      </c>
      <c r="B165" s="37">
        <f>B153</f>
        <v>3</v>
      </c>
      <c r="C165" s="38" t="s">
        <v>25</v>
      </c>
      <c r="D165" s="27" t="s">
        <v>26</v>
      </c>
      <c r="E165" s="85"/>
      <c r="F165" s="73"/>
      <c r="G165" s="74"/>
      <c r="H165" s="74"/>
      <c r="I165" s="1"/>
      <c r="J165" s="74"/>
      <c r="K165" s="86"/>
      <c r="L165" s="74"/>
    </row>
    <row r="166" spans="1:12" ht="15">
      <c r="A166" s="24"/>
      <c r="B166" s="25"/>
      <c r="C166" s="26"/>
      <c r="D166" s="27" t="s">
        <v>27</v>
      </c>
      <c r="E166" s="87"/>
      <c r="F166" s="88"/>
      <c r="G166" s="84"/>
      <c r="H166" s="84"/>
      <c r="I166" s="84"/>
      <c r="J166" s="84"/>
      <c r="K166" s="89"/>
      <c r="L166" s="71"/>
    </row>
    <row r="167" spans="1:12" ht="15">
      <c r="A167" s="24"/>
      <c r="B167" s="25"/>
      <c r="C167" s="26"/>
      <c r="D167" s="27" t="s">
        <v>28</v>
      </c>
      <c r="E167" s="72"/>
      <c r="F167" s="73"/>
      <c r="G167" s="74"/>
      <c r="H167" s="74"/>
      <c r="I167" s="74"/>
      <c r="J167" s="74"/>
      <c r="K167" s="78"/>
      <c r="L167" s="74"/>
    </row>
    <row r="168" spans="1:12" ht="15">
      <c r="A168" s="24"/>
      <c r="B168" s="25"/>
      <c r="C168" s="26"/>
      <c r="D168" s="27" t="s">
        <v>29</v>
      </c>
      <c r="E168" s="72"/>
      <c r="F168" s="73"/>
      <c r="G168" s="74"/>
      <c r="H168" s="74"/>
      <c r="I168" s="74"/>
      <c r="J168" s="74"/>
      <c r="K168" s="75"/>
      <c r="L168" s="74"/>
    </row>
    <row r="169" spans="1:12" ht="15">
      <c r="A169" s="24"/>
      <c r="B169" s="25"/>
      <c r="C169" s="26"/>
      <c r="D169" s="27" t="s">
        <v>30</v>
      </c>
      <c r="E169" s="59"/>
      <c r="F169" s="6"/>
      <c r="G169" s="1"/>
      <c r="H169" s="1"/>
      <c r="I169" s="1"/>
      <c r="J169" s="1"/>
      <c r="K169" s="48"/>
      <c r="L169" s="1"/>
    </row>
    <row r="170" spans="1:12" ht="15">
      <c r="A170" s="24"/>
      <c r="B170" s="25"/>
      <c r="C170" s="26"/>
      <c r="D170" s="27" t="s">
        <v>31</v>
      </c>
      <c r="E170" s="62"/>
      <c r="F170" s="67"/>
      <c r="G170" s="4"/>
      <c r="H170" s="4"/>
      <c r="I170" s="4"/>
      <c r="J170" s="4"/>
      <c r="K170" s="4"/>
      <c r="L170" s="51"/>
    </row>
    <row r="171" spans="1:12" ht="15">
      <c r="A171" s="24"/>
      <c r="B171" s="25"/>
      <c r="C171" s="26"/>
      <c r="D171" s="27" t="s">
        <v>32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4"/>
      <c r="B172" s="25"/>
      <c r="C172" s="26"/>
      <c r="D172" s="53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4"/>
      <c r="B173" s="25"/>
      <c r="C173" s="26"/>
      <c r="D173" s="53"/>
      <c r="E173" s="50"/>
      <c r="F173" s="51"/>
      <c r="G173" s="51"/>
      <c r="H173" s="51"/>
      <c r="I173" s="51"/>
      <c r="J173" s="51"/>
      <c r="K173" s="52"/>
      <c r="L173" s="51"/>
    </row>
    <row r="174" spans="1:12" ht="15">
      <c r="A174" s="29"/>
      <c r="B174" s="30"/>
      <c r="C174" s="31"/>
      <c r="D174" s="32" t="s">
        <v>33</v>
      </c>
      <c r="E174" s="33"/>
      <c r="F174" s="34">
        <f>SUM(F165:F173)</f>
        <v>0</v>
      </c>
      <c r="G174" s="34">
        <f t="shared" ref="G174:J174" si="24">SUM(G165:G173)</f>
        <v>0</v>
      </c>
      <c r="H174" s="34">
        <f t="shared" si="24"/>
        <v>0</v>
      </c>
      <c r="I174" s="34">
        <f t="shared" si="24"/>
        <v>0</v>
      </c>
      <c r="J174" s="34">
        <f t="shared" si="24"/>
        <v>0</v>
      </c>
      <c r="K174" s="35"/>
      <c r="L174" s="34">
        <f t="shared" ref="L174" si="25">SUM(L165:L173)</f>
        <v>0</v>
      </c>
    </row>
    <row r="175" spans="1:12" ht="15.75" thickBot="1">
      <c r="A175" s="54">
        <f>A153</f>
        <v>2</v>
      </c>
      <c r="B175" s="55">
        <f>B153</f>
        <v>3</v>
      </c>
      <c r="C175" s="90" t="s">
        <v>4</v>
      </c>
      <c r="D175" s="91"/>
      <c r="E175" s="56"/>
      <c r="F175" s="57">
        <f>F164+F174</f>
        <v>455</v>
      </c>
      <c r="G175" s="57">
        <f t="shared" ref="G175:L175" si="26">G164+G174</f>
        <v>18.48</v>
      </c>
      <c r="H175" s="57">
        <f t="shared" si="26"/>
        <v>13.15</v>
      </c>
      <c r="I175" s="57">
        <f t="shared" si="26"/>
        <v>63.88</v>
      </c>
      <c r="J175" s="57">
        <f t="shared" si="26"/>
        <v>440.8</v>
      </c>
      <c r="K175" s="57"/>
      <c r="L175" s="57">
        <f t="shared" si="26"/>
        <v>105.34</v>
      </c>
    </row>
    <row r="176" spans="1:12" ht="15.75" thickBot="1">
      <c r="A176" s="20">
        <v>2</v>
      </c>
      <c r="B176" s="21">
        <v>4</v>
      </c>
      <c r="C176" s="22" t="s">
        <v>20</v>
      </c>
      <c r="D176" s="27" t="s">
        <v>26</v>
      </c>
      <c r="E176" s="72" t="s">
        <v>45</v>
      </c>
      <c r="F176" s="73">
        <v>150</v>
      </c>
      <c r="G176" s="71">
        <v>8.24</v>
      </c>
      <c r="H176" s="71">
        <v>12.8</v>
      </c>
      <c r="I176" s="71">
        <v>30</v>
      </c>
      <c r="J176" s="71">
        <v>224.54</v>
      </c>
      <c r="K176" s="78">
        <v>336</v>
      </c>
      <c r="L176" s="74">
        <v>46.85</v>
      </c>
    </row>
    <row r="177" spans="1:12" ht="15.75" thickBot="1">
      <c r="A177" s="24"/>
      <c r="B177" s="25"/>
      <c r="C177" s="26"/>
      <c r="D177" s="23" t="s">
        <v>21</v>
      </c>
      <c r="E177" s="72" t="s">
        <v>58</v>
      </c>
      <c r="F177" s="73">
        <v>200</v>
      </c>
      <c r="G177" s="74">
        <v>0.2</v>
      </c>
      <c r="H177" s="74">
        <v>0</v>
      </c>
      <c r="I177" s="74">
        <v>13.6</v>
      </c>
      <c r="J177" s="1">
        <v>56</v>
      </c>
      <c r="K177" s="78">
        <v>528</v>
      </c>
      <c r="L177" s="74">
        <v>6.03</v>
      </c>
    </row>
    <row r="178" spans="1:12" ht="15.75" thickBot="1">
      <c r="A178" s="24"/>
      <c r="B178" s="25"/>
      <c r="C178" s="26"/>
      <c r="D178" s="23" t="s">
        <v>21</v>
      </c>
      <c r="E178" s="59" t="s">
        <v>39</v>
      </c>
      <c r="F178" s="60">
        <v>15</v>
      </c>
      <c r="G178" s="3">
        <v>0.14000000000000001</v>
      </c>
      <c r="H178" s="3">
        <v>0.14000000000000001</v>
      </c>
      <c r="I178" s="3">
        <v>7.47</v>
      </c>
      <c r="J178" s="3">
        <v>33.97</v>
      </c>
      <c r="K178" s="48">
        <v>58233</v>
      </c>
      <c r="L178" s="1">
        <v>1.33</v>
      </c>
    </row>
    <row r="179" spans="1:12" ht="15">
      <c r="A179" s="39"/>
      <c r="B179" s="25"/>
      <c r="C179" s="26"/>
      <c r="D179" s="23" t="s">
        <v>21</v>
      </c>
      <c r="E179" s="62" t="s">
        <v>40</v>
      </c>
      <c r="F179" s="63">
        <v>10</v>
      </c>
      <c r="G179" s="4">
        <v>0.66</v>
      </c>
      <c r="H179" s="4">
        <v>0.12</v>
      </c>
      <c r="I179" s="4">
        <v>3.34</v>
      </c>
      <c r="J179" s="4">
        <v>17.399999999999999</v>
      </c>
      <c r="K179" s="49">
        <v>207784</v>
      </c>
      <c r="L179" s="1">
        <v>0.74</v>
      </c>
    </row>
    <row r="180" spans="1:12" ht="15">
      <c r="A180" s="24"/>
      <c r="B180" s="25"/>
      <c r="C180" s="26"/>
      <c r="D180" s="27" t="s">
        <v>22</v>
      </c>
      <c r="E180" s="59"/>
      <c r="F180" s="6"/>
      <c r="G180" s="1"/>
      <c r="H180" s="1"/>
      <c r="I180" s="1"/>
      <c r="J180" s="1"/>
      <c r="K180" s="48"/>
      <c r="L180" s="1"/>
    </row>
    <row r="181" spans="1:12" ht="15">
      <c r="A181" s="24"/>
      <c r="B181" s="25"/>
      <c r="C181" s="26"/>
      <c r="D181" s="27" t="s">
        <v>31</v>
      </c>
      <c r="E181" s="59"/>
      <c r="F181" s="60"/>
      <c r="G181" s="7"/>
      <c r="H181" s="7"/>
      <c r="I181" s="7"/>
      <c r="J181" s="7"/>
      <c r="K181" s="61"/>
      <c r="L181" s="1"/>
    </row>
    <row r="182" spans="1:12" ht="15">
      <c r="A182" s="24"/>
      <c r="B182" s="25"/>
      <c r="C182" s="26"/>
      <c r="D182" s="27" t="s">
        <v>32</v>
      </c>
      <c r="E182" s="62"/>
      <c r="F182" s="63"/>
      <c r="G182" s="4"/>
      <c r="H182" s="4"/>
      <c r="I182" s="4"/>
      <c r="J182" s="4"/>
      <c r="K182" s="49"/>
      <c r="L182" s="1"/>
    </row>
    <row r="183" spans="1:12" ht="15">
      <c r="A183" s="24"/>
      <c r="B183" s="25"/>
      <c r="C183" s="26"/>
      <c r="D183" s="27" t="s">
        <v>32</v>
      </c>
      <c r="E183" s="62"/>
      <c r="F183" s="63"/>
      <c r="G183" s="4"/>
      <c r="H183" s="4"/>
      <c r="I183" s="4"/>
      <c r="J183" s="4"/>
      <c r="K183" s="49"/>
      <c r="L183" s="1"/>
    </row>
    <row r="184" spans="1:12" ht="15">
      <c r="A184" s="24"/>
      <c r="B184" s="25"/>
      <c r="C184" s="26"/>
      <c r="D184" s="53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9"/>
      <c r="B185" s="30"/>
      <c r="C185" s="31"/>
      <c r="D185" s="32" t="s">
        <v>33</v>
      </c>
      <c r="E185" s="33"/>
      <c r="F185" s="34">
        <f>SUM(F176:F184)</f>
        <v>375</v>
      </c>
      <c r="G185" s="34">
        <f t="shared" ref="G185:J185" si="27">SUM(G176:G184)</f>
        <v>9.24</v>
      </c>
      <c r="H185" s="34">
        <f t="shared" si="27"/>
        <v>13.06</v>
      </c>
      <c r="I185" s="34">
        <f t="shared" si="27"/>
        <v>54.41</v>
      </c>
      <c r="J185" s="34">
        <f t="shared" si="27"/>
        <v>331.90999999999997</v>
      </c>
      <c r="K185" s="35"/>
      <c r="L185" s="34">
        <f t="shared" ref="L185" si="28">SUM(L176:L184)</f>
        <v>54.95</v>
      </c>
    </row>
    <row r="186" spans="1:12" ht="15">
      <c r="A186" s="36">
        <f>A176</f>
        <v>2</v>
      </c>
      <c r="B186" s="37">
        <f>B176</f>
        <v>4</v>
      </c>
      <c r="C186" s="38" t="s">
        <v>25</v>
      </c>
      <c r="D186" s="27" t="s">
        <v>26</v>
      </c>
      <c r="E186" s="5"/>
      <c r="F186" s="6"/>
      <c r="G186" s="70"/>
      <c r="H186" s="1"/>
      <c r="I186" s="1"/>
      <c r="J186" s="1"/>
      <c r="K186" s="1"/>
      <c r="L186" s="51"/>
    </row>
    <row r="187" spans="1:12" ht="15">
      <c r="A187" s="24"/>
      <c r="B187" s="25"/>
      <c r="C187" s="26"/>
      <c r="D187" s="27" t="s">
        <v>27</v>
      </c>
      <c r="E187" s="5"/>
      <c r="F187" s="6"/>
      <c r="G187" s="1"/>
      <c r="H187" s="2"/>
      <c r="I187" s="2"/>
      <c r="J187" s="2"/>
      <c r="K187" s="2"/>
      <c r="L187" s="51"/>
    </row>
    <row r="188" spans="1:12" ht="15">
      <c r="A188" s="24"/>
      <c r="B188" s="25"/>
      <c r="C188" s="26"/>
      <c r="D188" s="27" t="s">
        <v>28</v>
      </c>
      <c r="E188" s="5"/>
      <c r="F188" s="6"/>
      <c r="G188" s="1"/>
      <c r="H188" s="1"/>
      <c r="I188" s="1"/>
      <c r="J188" s="1"/>
      <c r="K188" s="1"/>
      <c r="L188" s="51"/>
    </row>
    <row r="189" spans="1:12" ht="15">
      <c r="A189" s="24"/>
      <c r="B189" s="25"/>
      <c r="C189" s="26"/>
      <c r="D189" s="27" t="s">
        <v>29</v>
      </c>
      <c r="E189" s="59"/>
      <c r="F189" s="65"/>
      <c r="G189" s="3"/>
      <c r="H189" s="3"/>
      <c r="I189" s="3"/>
      <c r="J189" s="3"/>
      <c r="K189" s="3"/>
      <c r="L189" s="51"/>
    </row>
    <row r="190" spans="1:12" ht="15">
      <c r="A190" s="24"/>
      <c r="B190" s="25"/>
      <c r="C190" s="26"/>
      <c r="D190" s="27" t="s">
        <v>30</v>
      </c>
      <c r="E190" s="62"/>
      <c r="F190" s="67"/>
      <c r="G190" s="4"/>
      <c r="H190" s="4"/>
      <c r="I190" s="4"/>
      <c r="J190" s="4"/>
      <c r="K190" s="4"/>
      <c r="L190" s="51"/>
    </row>
    <row r="191" spans="1:12" ht="15">
      <c r="A191" s="24"/>
      <c r="B191" s="25"/>
      <c r="C191" s="26"/>
      <c r="D191" s="2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4"/>
      <c r="B192" s="25"/>
      <c r="C192" s="26"/>
      <c r="D192" s="2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4"/>
      <c r="B193" s="25"/>
      <c r="C193" s="26"/>
      <c r="D193" s="53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4"/>
      <c r="B194" s="25"/>
      <c r="C194" s="26"/>
      <c r="D194" s="53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9"/>
      <c r="B195" s="30"/>
      <c r="C195" s="31"/>
      <c r="D195" s="32" t="s">
        <v>33</v>
      </c>
      <c r="E195" s="33"/>
      <c r="F195" s="34">
        <f>SUM(F186:F194)</f>
        <v>0</v>
      </c>
      <c r="G195" s="34">
        <f t="shared" ref="G195:J195" si="29">SUM(G186:G194)</f>
        <v>0</v>
      </c>
      <c r="H195" s="34">
        <f t="shared" si="29"/>
        <v>0</v>
      </c>
      <c r="I195" s="34">
        <f t="shared" si="29"/>
        <v>0</v>
      </c>
      <c r="J195" s="34">
        <f t="shared" si="29"/>
        <v>0</v>
      </c>
      <c r="K195" s="35"/>
      <c r="L195" s="34">
        <f t="shared" ref="L195" si="30">SUM(L186:L194)</f>
        <v>0</v>
      </c>
    </row>
    <row r="196" spans="1:12" ht="15.75" thickBot="1">
      <c r="A196" s="54">
        <f>A176</f>
        <v>2</v>
      </c>
      <c r="B196" s="55">
        <f>B176</f>
        <v>4</v>
      </c>
      <c r="C196" s="90" t="s">
        <v>4</v>
      </c>
      <c r="D196" s="91"/>
      <c r="E196" s="56"/>
      <c r="F196" s="57">
        <f>F185+F195</f>
        <v>375</v>
      </c>
      <c r="G196" s="57">
        <f t="shared" ref="G196:L196" si="31">G185+G195</f>
        <v>9.24</v>
      </c>
      <c r="H196" s="57">
        <f t="shared" si="31"/>
        <v>13.06</v>
      </c>
      <c r="I196" s="57">
        <f t="shared" si="31"/>
        <v>54.41</v>
      </c>
      <c r="J196" s="57">
        <f t="shared" si="31"/>
        <v>331.90999999999997</v>
      </c>
      <c r="K196" s="57"/>
      <c r="L196" s="57">
        <f t="shared" si="31"/>
        <v>54.95</v>
      </c>
    </row>
    <row r="197" spans="1:12" ht="15">
      <c r="A197" s="20">
        <v>2</v>
      </c>
      <c r="B197" s="21">
        <v>5</v>
      </c>
      <c r="C197" s="22" t="s">
        <v>20</v>
      </c>
      <c r="D197" s="23" t="s">
        <v>21</v>
      </c>
      <c r="E197" s="72" t="s">
        <v>59</v>
      </c>
      <c r="F197" s="83">
        <v>75</v>
      </c>
      <c r="G197" s="84">
        <v>18</v>
      </c>
      <c r="H197" s="84">
        <v>11.3</v>
      </c>
      <c r="I197" s="84">
        <v>0</v>
      </c>
      <c r="J197" s="84">
        <v>183.8</v>
      </c>
      <c r="K197" s="78">
        <v>439</v>
      </c>
      <c r="L197" s="84">
        <v>46.95</v>
      </c>
    </row>
    <row r="198" spans="1:12" ht="15">
      <c r="A198" s="24"/>
      <c r="B198" s="25"/>
      <c r="C198" s="26"/>
      <c r="D198" s="27" t="s">
        <v>22</v>
      </c>
      <c r="E198" s="75" t="s">
        <v>60</v>
      </c>
      <c r="F198" s="76">
        <v>200</v>
      </c>
      <c r="G198" s="71">
        <v>8</v>
      </c>
      <c r="H198" s="71">
        <v>8</v>
      </c>
      <c r="I198" s="71">
        <v>64</v>
      </c>
      <c r="J198" s="71">
        <v>392</v>
      </c>
      <c r="K198" s="78" t="s">
        <v>61</v>
      </c>
      <c r="L198" s="71">
        <v>13.12</v>
      </c>
    </row>
    <row r="199" spans="1:12" ht="15">
      <c r="A199" s="24"/>
      <c r="B199" s="25"/>
      <c r="C199" s="26"/>
      <c r="D199" s="27" t="s">
        <v>31</v>
      </c>
      <c r="E199" s="59" t="s">
        <v>43</v>
      </c>
      <c r="F199" s="6">
        <v>200</v>
      </c>
      <c r="G199" s="1">
        <v>0.1</v>
      </c>
      <c r="H199" s="1">
        <v>0</v>
      </c>
      <c r="I199" s="1">
        <v>10.4</v>
      </c>
      <c r="J199" s="1">
        <v>41.3</v>
      </c>
      <c r="K199" s="48">
        <v>588</v>
      </c>
      <c r="L199" s="1">
        <v>6.44</v>
      </c>
    </row>
    <row r="200" spans="1:12" ht="15">
      <c r="A200" s="24"/>
      <c r="B200" s="25"/>
      <c r="C200" s="26"/>
      <c r="D200" s="27" t="s">
        <v>32</v>
      </c>
      <c r="E200" s="59" t="s">
        <v>39</v>
      </c>
      <c r="F200" s="6">
        <v>15</v>
      </c>
      <c r="G200" s="1">
        <v>0.14000000000000001</v>
      </c>
      <c r="H200" s="1">
        <v>0.14000000000000001</v>
      </c>
      <c r="I200" s="1">
        <v>7.47</v>
      </c>
      <c r="J200" s="1">
        <v>33.97</v>
      </c>
      <c r="K200" s="48">
        <v>58233</v>
      </c>
      <c r="L200" s="1">
        <v>1.33</v>
      </c>
    </row>
    <row r="201" spans="1:12" ht="15">
      <c r="A201" s="24"/>
      <c r="B201" s="25"/>
      <c r="C201" s="26"/>
      <c r="D201" s="27" t="s">
        <v>32</v>
      </c>
      <c r="E201" s="62" t="s">
        <v>40</v>
      </c>
      <c r="F201" s="68">
        <v>10</v>
      </c>
      <c r="G201" s="8">
        <v>0.66</v>
      </c>
      <c r="H201" s="8">
        <v>0.12</v>
      </c>
      <c r="I201" s="8">
        <v>3.34</v>
      </c>
      <c r="J201" s="8">
        <v>17.399999999999999</v>
      </c>
      <c r="K201" s="49">
        <v>207784</v>
      </c>
      <c r="L201" s="1">
        <v>0.74</v>
      </c>
    </row>
    <row r="202" spans="1:12" ht="15">
      <c r="A202" s="24"/>
      <c r="B202" s="25"/>
      <c r="C202" s="26"/>
      <c r="D202" s="27" t="s">
        <v>32</v>
      </c>
      <c r="E202" s="62"/>
      <c r="F202" s="68"/>
      <c r="G202" s="8"/>
      <c r="H202" s="8"/>
      <c r="I202" s="8"/>
      <c r="J202" s="8"/>
      <c r="K202" s="49"/>
      <c r="L202" s="1"/>
    </row>
    <row r="203" spans="1:12" ht="15">
      <c r="A203" s="24"/>
      <c r="B203" s="25"/>
      <c r="C203" s="26"/>
      <c r="D203" s="2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4"/>
      <c r="B204" s="25"/>
      <c r="C204" s="26"/>
      <c r="D204" s="27" t="s">
        <v>24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4"/>
      <c r="B205" s="25"/>
      <c r="C205" s="26"/>
      <c r="D205" s="53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4"/>
      <c r="B206" s="25"/>
      <c r="C206" s="26"/>
      <c r="D206" s="53"/>
      <c r="E206" s="50"/>
      <c r="F206" s="51"/>
      <c r="G206" s="51"/>
      <c r="H206" s="51"/>
      <c r="I206" s="51"/>
      <c r="J206" s="51"/>
      <c r="K206" s="52"/>
      <c r="L206" s="51"/>
    </row>
    <row r="207" spans="1:12" ht="15.75" customHeight="1">
      <c r="A207" s="29"/>
      <c r="B207" s="30"/>
      <c r="C207" s="31"/>
      <c r="D207" s="32" t="s">
        <v>33</v>
      </c>
      <c r="E207" s="33"/>
      <c r="F207" s="34">
        <f>SUM(F197:F206)</f>
        <v>500</v>
      </c>
      <c r="G207" s="34">
        <f t="shared" ref="G207:J207" si="32">SUM(G197:G206)</f>
        <v>26.900000000000002</v>
      </c>
      <c r="H207" s="34">
        <f t="shared" si="32"/>
        <v>19.560000000000002</v>
      </c>
      <c r="I207" s="34">
        <f t="shared" si="32"/>
        <v>85.210000000000008</v>
      </c>
      <c r="J207" s="34">
        <f t="shared" si="32"/>
        <v>668.46999999999991</v>
      </c>
      <c r="K207" s="35"/>
      <c r="L207" s="34">
        <f t="shared" ref="L207" si="33">SUM(L197:L206)</f>
        <v>68.58</v>
      </c>
    </row>
    <row r="208" spans="1:12" ht="15">
      <c r="A208" s="36">
        <f>A197</f>
        <v>2</v>
      </c>
      <c r="B208" s="37">
        <f>B197</f>
        <v>5</v>
      </c>
      <c r="C208" s="38" t="s">
        <v>25</v>
      </c>
      <c r="D208" s="27" t="s">
        <v>26</v>
      </c>
      <c r="E208" s="72"/>
      <c r="F208" s="83"/>
      <c r="G208" s="84"/>
      <c r="H208" s="84"/>
      <c r="I208" s="84"/>
      <c r="J208" s="84"/>
      <c r="K208" s="78"/>
      <c r="L208" s="84"/>
    </row>
    <row r="209" spans="1:12" ht="15">
      <c r="A209" s="24"/>
      <c r="B209" s="25"/>
      <c r="C209" s="26"/>
      <c r="D209" s="27" t="s">
        <v>27</v>
      </c>
      <c r="E209" s="75"/>
      <c r="F209" s="76"/>
      <c r="G209" s="71"/>
      <c r="H209" s="71"/>
      <c r="I209" s="71"/>
      <c r="J209" s="71"/>
      <c r="K209" s="78"/>
      <c r="L209" s="71"/>
    </row>
    <row r="210" spans="1:12" ht="15">
      <c r="A210" s="24"/>
      <c r="B210" s="25"/>
      <c r="C210" s="26"/>
      <c r="D210" s="27" t="s">
        <v>28</v>
      </c>
      <c r="E210" s="59"/>
      <c r="F210" s="6"/>
      <c r="G210" s="1"/>
      <c r="H210" s="1"/>
      <c r="I210" s="1"/>
      <c r="J210" s="1"/>
      <c r="K210" s="48"/>
      <c r="L210" s="1"/>
    </row>
    <row r="211" spans="1:12" ht="15">
      <c r="A211" s="24"/>
      <c r="B211" s="25"/>
      <c r="C211" s="26"/>
      <c r="D211" s="27" t="s">
        <v>29</v>
      </c>
      <c r="E211" s="59"/>
      <c r="F211" s="6"/>
      <c r="G211" s="1"/>
      <c r="H211" s="1"/>
      <c r="I211" s="1"/>
      <c r="J211" s="1"/>
      <c r="K211" s="48"/>
      <c r="L211" s="1"/>
    </row>
    <row r="212" spans="1:12" ht="15">
      <c r="A212" s="24"/>
      <c r="B212" s="25"/>
      <c r="C212" s="26"/>
      <c r="D212" s="27" t="s">
        <v>30</v>
      </c>
      <c r="E212" s="62"/>
      <c r="F212" s="68"/>
      <c r="G212" s="8"/>
      <c r="H212" s="8"/>
      <c r="I212" s="8"/>
      <c r="J212" s="8"/>
      <c r="K212" s="49"/>
      <c r="L212" s="1"/>
    </row>
    <row r="213" spans="1:12" ht="15">
      <c r="A213" s="24"/>
      <c r="B213" s="25"/>
      <c r="C213" s="26"/>
      <c r="D213" s="27" t="s">
        <v>31</v>
      </c>
      <c r="E213" s="62"/>
      <c r="F213" s="68"/>
      <c r="G213" s="8"/>
      <c r="H213" s="8"/>
      <c r="I213" s="8"/>
      <c r="J213" s="8"/>
      <c r="K213" s="8"/>
      <c r="L213" s="51"/>
    </row>
    <row r="214" spans="1:12" ht="15">
      <c r="A214" s="24"/>
      <c r="B214" s="25"/>
      <c r="C214" s="26"/>
      <c r="D214" s="27" t="s">
        <v>32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4"/>
      <c r="B215" s="25"/>
      <c r="C215" s="26"/>
      <c r="D215" s="53"/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4"/>
      <c r="B216" s="25"/>
      <c r="C216" s="26"/>
      <c r="D216" s="53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9"/>
      <c r="B217" s="30"/>
      <c r="C217" s="31"/>
      <c r="D217" s="32" t="s">
        <v>33</v>
      </c>
      <c r="E217" s="33"/>
      <c r="F217" s="34">
        <f>SUM(F208:F216)</f>
        <v>0</v>
      </c>
      <c r="G217" s="34">
        <f t="shared" ref="G217:J217" si="34">SUM(G208:G216)</f>
        <v>0</v>
      </c>
      <c r="H217" s="34">
        <f t="shared" si="34"/>
        <v>0</v>
      </c>
      <c r="I217" s="34">
        <f t="shared" si="34"/>
        <v>0</v>
      </c>
      <c r="J217" s="34">
        <f t="shared" si="34"/>
        <v>0</v>
      </c>
      <c r="K217" s="35"/>
      <c r="L217" s="34">
        <f t="shared" ref="L217" si="35">SUM(L208:L216)</f>
        <v>0</v>
      </c>
    </row>
    <row r="218" spans="1:12" ht="15.75" thickBot="1">
      <c r="A218" s="54">
        <f>A197</f>
        <v>2</v>
      </c>
      <c r="B218" s="55">
        <f>B197</f>
        <v>5</v>
      </c>
      <c r="C218" s="90" t="s">
        <v>4</v>
      </c>
      <c r="D218" s="91"/>
      <c r="E218" s="56"/>
      <c r="F218" s="57">
        <f>F207+F217</f>
        <v>500</v>
      </c>
      <c r="G218" s="57">
        <f t="shared" ref="G218:L218" si="36">G207+G217</f>
        <v>26.900000000000002</v>
      </c>
      <c r="H218" s="57">
        <f t="shared" si="36"/>
        <v>19.560000000000002</v>
      </c>
      <c r="I218" s="57">
        <f t="shared" si="36"/>
        <v>85.210000000000008</v>
      </c>
      <c r="J218" s="57">
        <f t="shared" si="36"/>
        <v>668.46999999999991</v>
      </c>
      <c r="K218" s="57"/>
      <c r="L218" s="57">
        <f t="shared" si="36"/>
        <v>68.58</v>
      </c>
    </row>
    <row r="219" spans="1:12" ht="13.5" thickBot="1">
      <c r="A219" s="41"/>
      <c r="B219" s="42"/>
      <c r="C219" s="92" t="s">
        <v>5</v>
      </c>
      <c r="D219" s="92"/>
      <c r="E219" s="92"/>
      <c r="F219" s="43">
        <f>(F26+F46+F68+F89+F111+F131+F152+F175+F196+F218)/(IF(F26=0,0,1)+IF(F46=0,0,1)+IF(F68=0,0,1)+IF(F89=0,0,1)+IF(F111=0,0,1)+IF(F131=0,0,1)+IF(F152=0,0,1)+IF(F175=0,0,1)+IF(F196=0,0,1)+IF(F218=0,0,1))</f>
        <v>465.5</v>
      </c>
      <c r="G219" s="43">
        <f>(G26+G46+G68+G89+G111+G131+G152+G175+G196+G218)/(IF(G26=0,0,1)+IF(G46=0,0,1)+IF(G68=0,0,1)+IF(G89=0,0,1)+IF(G111=0,0,1)+IF(G131=0,0,1)+IF(G152=0,0,1)+IF(G175=0,0,1)+IF(G196=0,0,1)+IF(G218=0,0,1))</f>
        <v>17.806000000000004</v>
      </c>
      <c r="H219" s="43">
        <f>(H26+H46+H68+H89+H111+H131+H152+H175+H196+H218)/(IF(H26=0,0,1)+IF(H46=0,0,1)+IF(H68=0,0,1)+IF(H89=0,0,1)+IF(H111=0,0,1)+IF(H131=0,0,1)+IF(H152=0,0,1)+IF(H175=0,0,1)+IF(H196=0,0,1)+IF(H218=0,0,1))</f>
        <v>18.190000000000001</v>
      </c>
      <c r="I219" s="43">
        <f>(I26+I46+I68+I89+I111+I131+I152+I175+I196+I218)/(IF(I26=0,0,1)+IF(I46=0,0,1)+IF(I68=0,0,1)+IF(I89=0,0,1)+IF(I111=0,0,1)+IF(I131=0,0,1)+IF(I152=0,0,1)+IF(I175=0,0,1)+IF(I196=0,0,1)+IF(I218=0,0,1))</f>
        <v>70.938999999999993</v>
      </c>
      <c r="J219" s="43">
        <f>(J26+J46+J68+J89+J111+J131+J152+J175+J196+J218)/(IF(J26=0,0,1)+IF(J46=0,0,1)+IF(J68=0,0,1)+IF(J89=0,0,1)+IF(J111=0,0,1)+IF(J131=0,0,1)+IF(J152=0,0,1)+IF(J175=0,0,1)+IF(J196=0,0,1)+IF(J218=0,0,1))</f>
        <v>466.40299999999996</v>
      </c>
      <c r="K219" s="43"/>
      <c r="L219" s="43">
        <f>(L26+L46+L68+L89+L111+L131+L152+L175+L196+L218)/(IF(L26=0,0,1)+IF(L46=0,0,1)+IF(L68=0,0,1)+IF(L89=0,0,1)+IF(L111=0,0,1)+IF(L131=0,0,1)+IF(L152=0,0,1)+IF(L175=0,0,1)+IF(L196=0,0,1)+IF(L218=0,0,1))</f>
        <v>69.86</v>
      </c>
    </row>
  </sheetData>
  <mergeCells count="14">
    <mergeCell ref="C68:D68"/>
    <mergeCell ref="C1:E1"/>
    <mergeCell ref="H1:K1"/>
    <mergeCell ref="H2:K2"/>
    <mergeCell ref="C26:D26"/>
    <mergeCell ref="C46:D46"/>
    <mergeCell ref="C218:D218"/>
    <mergeCell ref="C219:E219"/>
    <mergeCell ref="C89:D89"/>
    <mergeCell ref="C111:D111"/>
    <mergeCell ref="C131:D131"/>
    <mergeCell ref="C152:D152"/>
    <mergeCell ref="C175:D175"/>
    <mergeCell ref="C196:D1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2022-05-16T14:23:56Z</dcterms:created>
  <dcterms:modified xsi:type="dcterms:W3CDTF">2025-04-02T04:01:47Z</dcterms:modified>
</cp:coreProperties>
</file>